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27" documentId="13_ncr:1_{F6CB121F-512D-4AA6-A0C1-0FB36C537598}" xr6:coauthVersionLast="47" xr6:coauthVersionMax="47" xr10:uidLastSave="{BD9D6755-0A2D-44DB-9622-27061A8EFF4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<sst xmlns="http://schemas.openxmlformats.org/spreadsheetml/2006/main" count="178600" uniqueCount="39083">
  <si>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</si>
  <si>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</si>
  <si>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</si>
  <si>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</si>
  <si>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</si>
  <si>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</si>
  <si>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</si>
  <si>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</si>
  <si>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</si>
  <si>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</si>
  <si>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</si>
  <si>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</si>
  <si>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</si>
  <si>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</si>
  <si>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</si>
  <si>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</si>
  <si>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</si>
  <si>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</si>
  <si>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</si>
  <si>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</si>
  <si>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</si>
  <si>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</si>
  <si>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</si>
  <si>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</si>
  <si>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</si>
  <si>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</si>
  <si>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</si>
  <si>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</si>
  <si>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</si>
  <si>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</si>
  <si>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</si>
  <si>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</si>
  <si>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</si>
  <si>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</si>
  <si>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</si>
  <si>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</si>
  <si>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</si>
  <si>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</si>
  <si>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</si>
  <si>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</si>
  <si>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</si>
  <si>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</si>
  <si>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</si>
  <si>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</si>
  <si>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</si>
  <si>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</si>
  <si>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</si>
  <si>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</si>
  <si>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</si>
  <si>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</si>
  <si>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</si>
  <si>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</si>
  <si>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</si>
  <si>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</si>
  <si>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</si>
  <si>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</si>
  <si>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</si>
  <si>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</si>
  <si>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</si>
  <si>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</si>
  <si>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</si>
  <si>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</si>
  <si>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</si>
  <si>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</si>
  <si>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</si>
  <si>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</si>
  <si>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</si>
  <si>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</si>
  <si>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</si>
  <si>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</si>
  <si>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</si>
  <si>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</si>
  <si>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</si>
  <si>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</si>
  <si>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</si>
  <si>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</si>
  <si>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</si>
  <si>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</si>
  <si>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</si>
  <si>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</si>
  <si>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</si>
  <si>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</si>
  <si>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</si>
  <si>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</si>
  <si>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</si>
  <si>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</si>
  <si>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</si>
  <si>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</si>
  <si>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</si>
  <si>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</si>
  <si>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</si>
  <si>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</si>
  <si>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</si>
  <si>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</si>
  <si>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</si>
  <si>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</si>
  <si>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</si>
  <si>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</si>
  <si>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</si>
  <si>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</si>
  <si>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</si>
  <si>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</si>
  <si>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</si>
  <si>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</si>
  <si>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</si>
  <si>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</si>
  <si>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</si>
  <si>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</si>
  <si>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</si>
  <si>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</si>
  <si>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</si>
  <si>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</si>
  <si>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</si>
  <si>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</si>
  <si>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</si>
  <si>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</si>
  <si>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</si>
  <si>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</si>
  <si>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</si>
  <si>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</si>
  <si>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</si>
  <si>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</si>
  <si>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</si>
  <si>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</si>
  <si>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</si>
  <si>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</si>
  <si>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</si>
  <si>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</si>
  <si>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</si>
  <si>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</si>
  <si>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</si>
  <si>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</si>
  <si>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</si>
  <si>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</si>
  <si>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</si>
  <si>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</si>
  <si>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</si>
  <si>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</si>
  <si>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</si>
  <si>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</si>
  <si>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</si>
  <si>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</si>
  <si>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</si>
  <si>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</si>
  <si>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</si>
  <si>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</si>
  <si>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</si>
  <si>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</si>
  <si>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</si>
  <si>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</si>
  <si>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</si>
  <si>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</si>
  <si>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</si>
  <si>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</si>
  <si>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</si>
  <si>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</si>
  <si>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</si>
  <si>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</si>
  <si>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</si>
  <si>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</si>
  <si>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</si>
  <si>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</si>
  <si>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</si>
  <si>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</si>
  <si>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</si>
  <si>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</si>
  <si>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</si>
  <si>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</si>
  <si>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</si>
  <si>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</si>
  <si>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</si>
  <si>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</si>
  <si>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</si>
  <si>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</si>
  <si>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</si>
  <si>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</si>
  <si>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</si>
  <si>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</si>
  <si>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</si>
  <si>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</si>
  <si>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</si>
  <si>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</si>
  <si>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</si>
  <si>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</si>
  <si>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</si>
  <si>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</si>
  <si>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</si>
  <si>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</si>
  <si>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</si>
  <si>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</si>
  <si>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</si>
  <si>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</si>
  <si>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</si>
  <si>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</si>
  <si>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</si>
  <si>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</si>
  <si>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</si>
  <si>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</si>
  <si>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</si>
  <si>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</si>
  <si>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</si>
  <si>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</si>
  <si>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</si>
  <si>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</si>
  <si>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</si>
  <si>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</si>
  <si>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</si>
  <si>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</si>
  <si>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</si>
  <si>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</si>
  <si>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</si>
  <si>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</si>
  <si>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</si>
  <si>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</si>
  <si>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</si>
  <si>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</si>
  <si>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</si>
  <si>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</si>
  <si>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</si>
  <si>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</si>
  <si>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</si>
  <si>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</si>
  <si>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</si>
  <si>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</si>
  <si>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</si>
  <si>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</si>
  <si>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</si>
  <si>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</si>
  <si>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</si>
  <si>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</si>
  <si>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</si>
  <si>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</si>
  <si>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</si>
  <si>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</si>
  <si>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</si>
  <si>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</si>
  <si>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</si>
  <si>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</si>
  <si>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</si>
  <si>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</si>
  <si>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</si>
  <si>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</si>
  <si>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</si>
  <si>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</si>
  <si>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</si>
  <si>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</si>
  <si>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</si>
  <si>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</si>
  <si>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</si>
  <si>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</si>
  <si>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</si>
  <si>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</si>
  <si>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</si>
  <si>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</si>
  <si>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</si>
  <si>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</si>
  <si>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</si>
  <si>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</si>
  <si>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</si>
  <si>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</si>
  <si>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</si>
  <si>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</si>
  <si>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</si>
  <si>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</si>
  <si>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</si>
  <si>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</si>
  <si>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</si>
  <si>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</si>
  <si>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</si>
  <si>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</si>
  <si>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</si>
  <si>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</si>
  <si>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</si>
  <si>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</si>
  <si>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</si>
  <si>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</si>
  <si>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</si>
  <si>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</si>
  <si>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</si>
  <si>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</si>
  <si>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</si>
  <si>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</si>
  <si>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</si>
  <si>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</si>
  <si>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</si>
  <si>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</si>
  <si>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</si>
  <si>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</si>
  <si>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</si>
  <si>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</si>
  <si>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</si>
  <si>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</si>
  <si>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</si>
  <si>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</si>
  <si>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</si>
  <si>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</si>
  <si>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</si>
  <si>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</si>
  <si>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</si>
  <si>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</si>
  <si>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</si>
  <si>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</si>
  <si>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</si>
  <si>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</si>
  <si>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</si>
  <si>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</si>
  <si>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</si>
  <si>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</si>
  <si>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</si>
  <si>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</si>
  <si>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</si>
  <si>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</si>
  <si>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</si>
  <si>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</si>
  <si>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</si>
  <si>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</si>
  <si>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</si>
  <si>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</si>
  <si>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</si>
  <si>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</si>
  <si>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</si>
  <si>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</si>
  <si>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</si>
  <si>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</si>
  <si>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</si>
  <si>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</si>
  <si>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</si>
  <si>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</si>
  <si>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</si>
  <si>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</si>
  <si>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</si>
  <si>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</si>
  <si>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</si>
  <si>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</si>
  <si>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</si>
  <si>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</si>
  <si>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</si>
  <si>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</si>
  <si>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</si>
  <si>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</si>
  <si>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</si>
  <si>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</si>
  <si>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</si>
  <si>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</si>
  <si>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</si>
  <si>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</si>
  <si>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</si>
  <si>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</si>
  <si>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</si>
  <si>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</si>
  <si>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</si>
  <si>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</si>
  <si>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</si>
  <si>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</si>
  <si>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</si>
  <si>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</si>
  <si>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</si>
  <si>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</si>
  <si>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</si>
  <si>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</si>
  <si>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</si>
  <si>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</si>
  <si>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</si>
  <si>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</si>
  <si>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</si>
  <si>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</si>
  <si>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</si>
  <si>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</si>
  <si>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</si>
  <si>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</si>
  <si>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</si>
  <si>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</si>
  <si>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</si>
  <si>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</si>
  <si>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</si>
  <si>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</si>
  <si>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</si>
  <si>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</si>
  <si>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</si>
  <si>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</si>
  <si>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</si>
  <si>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</si>
  <si>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</si>
  <si>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</si>
  <si>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</si>
  <si>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</si>
  <si>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</si>
  <si>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</si>
  <si>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</si>
  <si>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</si>
  <si>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</si>
  <si>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</si>
  <si>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</si>
  <si>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</si>
  <si>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</si>
  <si>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</si>
  <si>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</si>
  <si>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</si>
  <si>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</si>
  <si>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</si>
  <si>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</si>
  <si>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</si>
  <si>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</si>
  <si>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</si>
  <si>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</si>
  <si>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</si>
  <si>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</si>
  <si>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</si>
  <si>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</si>
  <si>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</si>
  <si>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</si>
  <si>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</si>
  <si>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</si>
  <si>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</si>
  <si>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</si>
  <si>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</si>
  <si>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</si>
  <si>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</si>
  <si>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</si>
  <si>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</si>
  <si>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</si>
  <si>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</si>
  <si>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</si>
  <si>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</si>
  <si>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</si>
  <si>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</si>
  <si>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</si>
  <si>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</si>
  <si>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</si>
  <si>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</si>
  <si>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</si>
  <si>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</si>
  <si>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</si>
  <si>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</si>
  <si>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</si>
  <si>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</si>
  <si>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</si>
  <si>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</si>
  <si>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</si>
  <si>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</si>
  <si>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</si>
  <si>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</si>
  <si>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</si>
  <si>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</si>
  <si>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</si>
  <si>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</si>
  <si>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</si>
  <si>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</si>
  <si>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</si>
  <si>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</si>
  <si>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</si>
  <si>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</si>
  <si>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</si>
  <si>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</si>
  <si>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</si>
  <si>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</si>
  <si>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</si>
  <si>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</si>
  <si>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</si>
  <si>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</si>
  <si>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</si>
  <si>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</si>
  <si>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</si>
  <si>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</si>
  <si>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</si>
  <si>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</si>
  <si>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</si>
  <si>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</si>
  <si>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</si>
  <si>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</si>
  <si>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</si>
  <si>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</si>
  <si>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</si>
  <si>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</si>
  <si>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</si>
  <si>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</si>
  <si>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</si>
  <si>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</si>
  <si>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</si>
  <si>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</si>
  <si>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</si>
  <si>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</si>
  <si>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</si>
  <si>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</si>
  <si>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</si>
  <si>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</si>
  <si>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</si>
  <si>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</si>
  <si>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</si>
  <si>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</si>
  <si>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</si>
  <si>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</si>
  <si>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</si>
  <si>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</si>
  <si>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</si>
  <si>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</si>
  <si>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</si>
  <si>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</si>
  <si>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</si>
  <si>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</si>
  <si>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</si>
  <si>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</si>
  <si>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</si>
  <si>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</si>
  <si>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</si>
  <si>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</si>
  <si>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</si>
  <si>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</si>
  <si>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</si>
  <si>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</si>
  <si>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</si>
  <si>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</si>
  <si>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</si>
  <si>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</si>
  <si>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</si>
  <si>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</si>
  <si>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</si>
  <si>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</si>
  <si>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</si>
  <si>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</si>
  <si>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</si>
  <si>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</si>
  <si>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</si>
  <si>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</si>
  <si>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</si>
  <si>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</si>
  <si>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</si>
  <si>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</si>
  <si>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</si>
  <si>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</si>
  <si>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</si>
  <si>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</si>
  <si>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</si>
  <si>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</si>
  <si>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</si>
  <si>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</si>
  <si>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</si>
  <si>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</si>
  <si>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</si>
  <si>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</si>
  <si>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</si>
  <si>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</si>
  <si>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</si>
  <si>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</si>
  <si>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</si>
  <si>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</si>
  <si>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</si>
  <si>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</si>
  <si>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</si>
  <si>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</si>
  <si>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</si>
  <si>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</si>
  <si>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</si>
  <si>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</si>
  <si>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</si>
  <si>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</si>
  <si>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</si>
  <si>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</si>
  <si>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</si>
  <si>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</si>
  <si>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</si>
  <si>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</si>
  <si>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</si>
  <si>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</si>
  <si>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</si>
  <si>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</si>
  <si>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</si>
  <si>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</si>
  <si>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</si>
  <si>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</si>
  <si>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</si>
  <si>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</si>
  <si>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</si>
  <si>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</si>
  <si>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</si>
  <si>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</si>
  <si>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</si>
  <si>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</si>
  <si>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</si>
  <si>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</si>
  <si>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</si>
  <si>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</si>
  <si>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</si>
  <si>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</si>
  <si>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</si>
  <si>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</si>
  <si>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</si>
  <si>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</si>
  <si>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</si>
  <si>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</si>
  <si>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</si>
  <si>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</si>
  <si>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</si>
  <si>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</si>
  <si>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</si>
  <si>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</si>
  <si>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</si>
  <si>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</si>
  <si>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</si>
  <si>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</si>
  <si>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</si>
  <si>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</si>
  <si>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</si>
  <si>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</si>
  <si>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</si>
  <si>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</si>
  <si>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</si>
  <si>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</si>
  <si>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</si>
  <si>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</si>
  <si>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</si>
  <si>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</si>
  <si>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</si>
  <si>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</si>
  <si>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</si>
  <si>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</si>
  <si>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</si>
  <si>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</si>
  <si>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</si>
  <si>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</si>
  <si>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</si>
  <si>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</si>
  <si>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</si>
  <si>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</si>
  <si>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</si>
  <si>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</si>
  <si>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</si>
  <si>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</si>
  <si>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</si>
  <si>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</si>
  <si>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</si>
  <si>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</si>
  <si>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</si>
  <si>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</si>
  <si>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</si>
  <si>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</si>
  <si>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</si>
  <si>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</si>
  <si>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</si>
  <si>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</si>
  <si>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</si>
  <si>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</si>
  <si>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</si>
  <si>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</si>
  <si>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</si>
  <si>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</si>
  <si>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</si>
  <si>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</si>
  <si>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</si>
  <si>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</si>
  <si>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</si>
  <si>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</si>
  <si>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</si>
  <si>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</si>
  <si>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</si>
  <si>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</si>
  <si>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</si>
  <si>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</si>
  <si>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</si>
  <si>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</si>
  <si>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</si>
  <si>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</si>
  <si>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</si>
  <si>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</si>
  <si>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</si>
  <si>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</si>
  <si>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</si>
  <si>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</si>
  <si>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</si>
  <si>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</si>
  <si>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</si>
  <si>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</si>
  <si>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</si>
  <si>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</si>
  <si>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</si>
  <si>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</si>
  <si>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</si>
  <si>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</si>
  <si>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</si>
  <si>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</si>
  <si>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</si>
  <si>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</si>
  <si>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</si>
  <si>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</si>
  <si>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</si>
  <si>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</si>
  <si>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</si>
  <si>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</si>
  <si>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</si>
  <si>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</si>
  <si>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</si>
  <si>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</si>
  <si>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</si>
  <si>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</si>
  <si>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</si>
  <si>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</si>
  <si>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</si>
  <si>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</si>
  <si>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</si>
  <si>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</si>
  <si>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</si>
  <si>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</si>
  <si>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</si>
  <si>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</si>
  <si>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</si>
  <si>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</si>
  <si>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</si>
  <si>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</si>
  <si>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</si>
  <si>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</si>
  <si>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</si>
  <si>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</si>
  <si>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</si>
  <si>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</si>
  <si>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</si>
  <si>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</si>
  <si>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</si>
  <si>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</si>
  <si>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</si>
  <si>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</si>
  <si>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</si>
  <si>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</si>
  <si>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</si>
  <si>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</si>
  <si>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</si>
  <si>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</si>
  <si>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</si>
  <si>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</si>
  <si>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</si>
  <si>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</si>
  <si>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</si>
  <si>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</si>
  <si>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</si>
  <si>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</si>
  <si>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</si>
  <si>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</si>
  <si>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</si>
  <si>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</si>
  <si>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</si>
  <si>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</si>
  <si>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</si>
  <si>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</si>
  <si>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</si>
  <si>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</si>
  <si>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</si>
  <si>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</si>
  <si>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</si>
  <si>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</si>
  <si>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</si>
  <si>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</si>
  <si>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</si>
  <si>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</si>
  <si>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</si>
  <si>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</si>
  <si>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</si>
  <si>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</si>
  <si>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</si>
  <si>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</si>
  <si>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</si>
  <si>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</si>
  <si>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</si>
  <si>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</si>
  <si>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</si>
  <si>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</si>
  <si>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</si>
  <si>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</si>
  <si>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</si>
  <si>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</si>
  <si>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</si>
  <si>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</si>
  <si>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</si>
  <si>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</si>
  <si>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</si>
  <si>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</si>
  <si>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</si>
  <si>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</si>
  <si>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</si>
  <si>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</si>
  <si>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</si>
  <si>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</si>
  <si>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</si>
  <si>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</si>
  <si>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</si>
  <si>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</si>
  <si>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</si>
  <si>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</si>
  <si>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</si>
  <si>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</si>
  <si>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</si>
  <si>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</si>
  <si>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</si>
  <si>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</si>
  <si>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</si>
  <si>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</si>
  <si>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</si>
  <si>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</si>
  <si>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</si>
  <si>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</si>
  <si>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</si>
  <si>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</si>
  <si>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</si>
  <si>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</si>
  <si>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</si>
  <si>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</si>
  <si>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</si>
  <si>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</si>
  <si>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</si>
  <si>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</si>
  <si>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</si>
  <si>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</si>
  <si>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</si>
  <si>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</si>
  <si>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</si>
  <si>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</si>
  <si>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</si>
  <si>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</si>
  <si>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</si>
  <si>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</si>
  <si>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</si>
  <si>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</si>
  <si>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</si>
  <si>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</si>
  <si>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</si>
  <si>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</si>
  <si>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</si>
  <si>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</si>
  <si>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</si>
  <si>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</si>
  <si>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</si>
  <si>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</si>
  <si>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</si>
  <si>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</si>
  <si>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</si>
  <si>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</si>
  <si>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</si>
  <si>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</si>
  <si>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</si>
  <si>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</si>
  <si>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</si>
  <si>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</si>
  <si>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</si>
  <si>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</si>
  <si>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</si>
  <si>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</si>
  <si>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</si>
  <si>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</si>
  <si>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</si>
  <si>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</si>
  <si>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</si>
  <si>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</si>
  <si>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</si>
  <si>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</si>
  <si>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</si>
  <si>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</si>
  <si>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</si>
  <si>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</si>
  <si>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</si>
  <si>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</si>
  <si>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</si>
  <si>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</si>
  <si>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</si>
  <si>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</si>
  <si>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</si>
  <si>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</si>
  <si>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</si>
  <si>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</si>
  <si>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</si>
  <si>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</si>
  <si>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</si>
  <si>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</si>
  <si>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</si>
  <si>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</si>
  <si>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</si>
  <si>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</si>
  <si>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</si>
  <si>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</si>
  <si>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</si>
  <si>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</si>
  <si>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</si>
  <si>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</si>
  <si>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</si>
  <si>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</si>
  <si>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</si>
  <si>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</si>
  <si>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</si>
  <si>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</si>
  <si>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</si>
  <si>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</si>
  <si>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</si>
  <si>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</si>
  <si>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</si>
  <si>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</si>
  <si>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</si>
  <si>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</si>
  <si>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</si>
  <si>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</si>
  <si>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</si>
  <si>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</si>
  <si>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</si>
  <si>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</si>
  <si>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</si>
  <si>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</si>
  <si>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</si>
  <si>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</si>
  <si>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</si>
  <si>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</si>
  <si>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</si>
  <si>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</si>
  <si>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</si>
  <si>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</si>
  <si>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</si>
  <si>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</si>
  <si>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</si>
  <si>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</si>
  <si>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</si>
  <si>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</si>
  <si>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</si>
  <si>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</si>
  <si>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</si>
  <si>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</si>
  <si>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</si>
  <si>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</si>
  <si>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</si>
  <si>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</si>
  <si>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</si>
  <si>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</si>
  <si>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</si>
  <si>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</si>
  <si>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</si>
  <si>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</si>
  <si>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</si>
  <si>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</si>
  <si>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</si>
  <si>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</si>
  <si>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</si>
  <si>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</si>
  <si>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</si>
  <si>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</si>
  <si>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</si>
  <si>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</si>
  <si>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</si>
  <si>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</si>
  <si>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</si>
  <si>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</si>
  <si>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</si>
  <si>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</si>
  <si>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</si>
  <si>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</si>
  <si>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</si>
  <si>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</si>
  <si>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</si>
  <si>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</si>
  <si>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</si>
  <si>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</si>
  <si>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</si>
  <si>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</si>
  <si>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</si>
  <si>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</si>
  <si>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</si>
  <si>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</si>
  <si>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</si>
  <si>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</si>
  <si>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</si>
  <si>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</si>
  <si>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</si>
  <si>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</si>
  <si>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</si>
  <si>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</si>
  <si>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</si>
  <si>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</si>
  <si>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</si>
  <si>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</si>
  <si>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</si>
  <si>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</si>
  <si>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</si>
  <si>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</si>
  <si>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</si>
  <si>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</si>
  <si>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</si>
  <si>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</si>
  <si>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</si>
  <si>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</si>
  <si>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</si>
  <si>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</si>
  <si>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</si>
  <si>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</si>
  <si>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</si>
  <si>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</si>
  <si>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</si>
  <si>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</si>
  <si>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</si>
  <si>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</si>
  <si>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</si>
  <si>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</si>
  <si>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</si>
  <si>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</si>
  <si>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</si>
  <si>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</si>
  <si>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</si>
  <si>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</si>
  <si>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</si>
  <si>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</si>
  <si>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</si>
  <si>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</si>
  <si>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</si>
  <si>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</si>
  <si>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</si>
  <si>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</si>
  <si>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</si>
  <si>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</si>
  <si>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</si>
  <si>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</si>
  <si>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</si>
  <si>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</si>
  <si>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</si>
  <si>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</si>
  <si>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</si>
  <si>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</si>
  <si>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</si>
  <si>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</si>
  <si>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</si>
  <si>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</si>
  <si>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</si>
  <si>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</si>
  <si>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</si>
  <si>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</si>
  <si>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</si>
  <si>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</si>
  <si>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</si>
  <si>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</si>
  <si>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</si>
  <si>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</si>
  <si>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</si>
  <si>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</si>
  <si>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</si>
  <si>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</si>
  <si>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</si>
  <si>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</si>
  <si>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</si>
  <si>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</si>
  <si>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</si>
  <si>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</si>
  <si>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</si>
  <si>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</si>
  <si>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</si>
  <si>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</si>
  <si>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</si>
  <si>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</si>
  <si>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</si>
  <si>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</si>
  <si>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</si>
  <si>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</si>
  <si>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</si>
  <si>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</si>
  <si>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</si>
  <si>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</si>
  <si>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</si>
  <si>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</si>
  <si>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</si>
  <si>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</si>
  <si>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</si>
  <si>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</si>
  <si>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</si>
  <si>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</si>
  <si>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</si>
  <si>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</si>
  <si>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</si>
  <si>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</si>
  <si>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</si>
  <si>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</si>
  <si>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</si>
  <si>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</si>
  <si>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</si>
  <si>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</si>
  <si>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</si>
  <si>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</si>
  <si>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</si>
  <si>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</si>
  <si>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</si>
  <si>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</si>
  <si>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</si>
  <si>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</si>
  <si>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</si>
  <si>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</si>
  <si>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</si>
  <si>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</si>
  <si>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</si>
  <si>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</si>
  <si>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</si>
  <si>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</si>
  <si>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</si>
  <si>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</si>
  <si>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</si>
  <si>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</si>
  <si>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</si>
  <si>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</si>
  <si>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</si>
  <si>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</si>
  <si>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</si>
  <si>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</si>
  <si>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</si>
  <si>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</si>
  <si>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</si>
  <si>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</si>
  <si>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</si>
  <si>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</si>
  <si>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</si>
  <si>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</si>
  <si>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</si>
  <si>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</si>
  <si>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</si>
  <si>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</si>
  <si>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</si>
  <si>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</si>
  <si>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</si>
  <si>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</si>
  <si>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</si>
  <si>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</si>
  <si>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</si>
  <si>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</si>
  <si>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</si>
  <si>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</si>
  <si>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</si>
  <si>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</si>
  <si>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</si>
  <si>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</si>
  <si>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</si>
  <si>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</si>
  <si>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</si>
  <si>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</si>
  <si>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</si>
  <si>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</si>
  <si>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</si>
  <si>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</si>
  <si>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</si>
  <si>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</si>
  <si>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</si>
  <si>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</si>
  <si>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</si>
  <si>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</si>
  <si>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</si>
  <si>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</si>
  <si>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</si>
  <si>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</si>
  <si>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</si>
  <si>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</si>
  <si>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</si>
  <si>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</si>
  <si>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</si>
  <si>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</si>
  <si>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</si>
  <si>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</si>
  <si>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</si>
  <si>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</si>
  <si>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</si>
  <si>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</si>
  <si>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</si>
  <si>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</si>
  <si>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</si>
  <si>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</si>
  <si>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</si>
  <si>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</si>
  <si>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</si>
  <si>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</si>
  <si>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</si>
  <si>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</si>
  <si>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</si>
  <si>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</si>
  <si>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</si>
  <si>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</si>
  <si>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</si>
  <si>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</si>
  <si>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</si>
  <si>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</si>
  <si>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</si>
  <si>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</si>
  <si>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</si>
  <si>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</si>
  <si>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</si>
  <si>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</si>
  <si>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</si>
  <si>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</si>
  <si>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</si>
  <si>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</si>
  <si>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</si>
  <si>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</si>
  <si>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</si>
  <si>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</si>
  <si>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</si>
  <si>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</si>
  <si>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</si>
  <si>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</si>
  <si>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</si>
  <si>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</si>
  <si>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</si>
  <si>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</si>
  <si>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</si>
  <si>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</si>
  <si>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</si>
  <si>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</si>
  <si>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</si>
  <si>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</si>
  <si>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</si>
  <si>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</si>
  <si>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</si>
  <si>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</si>
  <si>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</si>
  <si>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</si>
  <si>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</si>
  <si>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</si>
  <si>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</si>
  <si>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</si>
  <si>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</si>
  <si>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</si>
  <si>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</si>
  <si>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</si>
  <si>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</si>
  <si>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</si>
  <si>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</si>
  <si>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</si>
  <si>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</si>
  <si>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</si>
  <si>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</si>
  <si>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</si>
  <si>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</si>
  <si>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</si>
  <si>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</si>
  <si>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</si>
  <si>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</si>
  <si>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</si>
  <si>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</si>
  <si>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</si>
  <si>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</si>
  <si>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</si>
  <si>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</si>
  <si>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</si>
  <si>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</si>
  <si>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</si>
  <si>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</si>
  <si>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</si>
  <si>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</si>
  <si>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</si>
  <si>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</si>
  <si>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</si>
  <si>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</si>
  <si>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</si>
  <si>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</si>
  <si>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</si>
  <si>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</si>
  <si>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</si>
  <si>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</si>
  <si>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</si>
  <si>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</si>
  <si>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</si>
  <si>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</si>
  <si>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</si>
  <si>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</si>
  <si>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</si>
  <si>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</si>
  <si>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</si>
  <si>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</si>
  <si>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</si>
  <si>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</si>
  <si>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</si>
  <si>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</si>
  <si>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</si>
  <si>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</si>
  <si>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</si>
  <si>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</si>
  <si>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</si>
  <si>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</si>
  <si>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</si>
  <si>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</si>
  <si>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</si>
  <si>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</si>
  <si>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</si>
  <si>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</si>
  <si>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</si>
  <si>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</si>
  <si>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</si>
  <si>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</si>
  <si>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</si>
  <si>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</si>
  <si>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</si>
  <si>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</si>
  <si>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</si>
  <si>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</si>
  <si>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</si>
  <si>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</si>
  <si>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</si>
  <si>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</si>
  <si>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</si>
  <si>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</si>
  <si>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</si>
  <si>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</si>
  <si>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</si>
  <si>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</si>
  <si>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</si>
  <si>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</si>
  <si>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</si>
  <si>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</si>
  <si>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</si>
  <si>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</si>
  <si>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</si>
  <si>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</si>
  <si>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</si>
  <si>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</si>
  <si>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</si>
  <si>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</si>
  <si>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</si>
  <si>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</si>
  <si>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</si>
  <si>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</si>
  <si>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</si>
  <si>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</si>
  <si>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</si>
  <si>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</si>
  <si>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</si>
  <si>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</si>
  <si>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</si>
  <si>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</si>
  <si>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</si>
  <si>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</si>
  <si>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</si>
  <si>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</si>
  <si>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</si>
  <si>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</si>
  <si>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</si>
  <si>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</si>
  <si>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</si>
  <si>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</si>
  <si>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</si>
  <si>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</si>
  <si>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</si>
  <si>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</si>
  <si>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</si>
  <si>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</si>
  <si>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</si>
  <si>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</si>
  <si>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</si>
  <si>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</si>
  <si>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</si>
  <si>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</si>
  <si>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</si>
  <si>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</si>
  <si>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</si>
  <si>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</si>
  <si>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</si>
  <si>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</si>
  <si>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</si>
  <si>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</si>
  <si>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</si>
  <si>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</si>
  <si>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</si>
  <si>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</si>
  <si>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</si>
  <si>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</si>
  <si>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</si>
  <si>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</si>
  <si>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</si>
  <si>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</si>
  <si>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</si>
  <si>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</si>
  <si>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</si>
  <si>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</si>
  <si>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</si>
  <si>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</si>
  <si>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</si>
  <si>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</si>
  <si>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</si>
  <si>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</si>
  <si>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</si>
  <si>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</si>
  <si>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</si>
  <si>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</si>
  <si>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</si>
  <si>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</si>
  <si>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</si>
  <si>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</si>
  <si>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</si>
  <si>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</si>
  <si>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</si>
  <si>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</si>
  <si>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</si>
  <si>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</si>
  <si>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</si>
  <si>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</si>
  <si>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</si>
  <si>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</si>
  <si>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</si>
  <si>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</si>
  <si>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</si>
  <si>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</si>
  <si>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</si>
  <si>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</si>
  <si>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</si>
  <si>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</si>
  <si>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</si>
  <si>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</si>
  <si>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</si>
  <si>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</si>
  <si>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</si>
  <si>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</si>
  <si>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</si>
  <si>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</si>
  <si>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</si>
  <si>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</si>
  <si>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</si>
  <si>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</si>
  <si>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</si>
  <si>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</si>
  <si>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</si>
  <si>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</si>
  <si>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</si>
  <si>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</si>
  <si>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</si>
  <si>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</si>
  <si>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</si>
  <si>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</si>
  <si>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</si>
  <si>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</si>
  <si>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</si>
  <si>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</si>
  <si>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</si>
  <si>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</si>
  <si>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</si>
  <si>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</si>
  <si>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</si>
  <si>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</si>
  <si>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</si>
  <si>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</si>
  <si>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</si>
  <si>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</si>
  <si>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</si>
  <si>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</si>
  <si>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</si>
  <si>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</si>
  <si>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</si>
  <si>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</si>
  <si>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</si>
  <si>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</si>
  <si>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</si>
  <si>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</si>
  <si>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</si>
  <si>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</si>
  <si>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</si>
  <si>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</si>
  <si>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</si>
  <si>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</si>
  <si>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</si>
  <si>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</si>
  <si>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</si>
  <si>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</si>
  <si>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</si>
  <si>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</si>
  <si>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</si>
  <si>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</si>
  <si>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</si>
  <si>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</si>
  <si>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</si>
  <si>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</si>
  <si>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</si>
  <si>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</si>
  <si>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</si>
  <si>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</si>
  <si>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</si>
  <si>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</si>
  <si>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</si>
  <si>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</si>
  <si>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</si>
  <si>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</si>
  <si>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</si>
  <si>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</si>
  <si>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</si>
  <si>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</si>
  <si>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</si>
  <si>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</si>
  <si>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</si>
  <si>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</si>
  <si>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</si>
  <si>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</si>
  <si>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</si>
  <si>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</si>
  <si>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</si>
  <si>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</si>
  <si>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</si>
  <si>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</si>
  <si>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</si>
  <si>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</si>
  <si>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</si>
  <si>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</si>
  <si>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</si>
  <si>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</si>
  <si>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</si>
  <si>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</si>
  <si>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</si>
  <si>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</si>
  <si>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</si>
  <si>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</si>
  <si>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</si>
  <si>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</si>
  <si>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</si>
  <si>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</si>
  <si>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</si>
  <si>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</si>
  <si>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</si>
  <si>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</si>
  <si>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</si>
  <si>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</si>
  <si>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</si>
  <si>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</si>
  <si>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</si>
  <si>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</si>
  <si>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</si>
  <si>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</si>
  <si>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</si>
  <si>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</si>
  <si>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</si>
  <si>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</si>
  <si>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</si>
  <si>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</si>
  <si>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</si>
  <si>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</si>
  <si>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</si>
  <si>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</si>
  <si>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</si>
  <si>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</si>
  <si>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</si>
  <si>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</si>
  <si>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</si>
  <si>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</si>
  <si>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</si>
  <si>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</si>
  <si>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</si>
  <si>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</si>
  <si>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</si>
  <si>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</si>
  <si>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</si>
  <si>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</si>
  <si>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</si>
  <si>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</si>
  <si>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</si>
  <si>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</si>
  <si>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</si>
  <si>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</si>
  <si>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</si>
  <si>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</si>
  <si>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</si>
  <si>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</si>
  <si>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</si>
  <si>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</si>
  <si>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</si>
  <si>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</si>
  <si>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</si>
  <si>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</si>
  <si>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</si>
  <si>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</si>
  <si>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</si>
  <si>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</si>
  <si>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</si>
  <si>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</si>
  <si>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</si>
  <si>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</si>
  <si>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</si>
  <si>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</si>
  <si>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</si>
  <si>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</si>
  <si>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</si>
  <si>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</si>
  <si>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</si>
  <si>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</si>
  <si>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</si>
  <si>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</si>
  <si>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</si>
  <si>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</si>
  <si>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</si>
  <si>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</si>
  <si>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</si>
  <si>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</si>
  <si>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</si>
  <si>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</si>
  <si>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</si>
  <si>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</si>
  <si>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</si>
  <si>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</si>
  <si>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</si>
  <si>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</si>
  <si>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</si>
  <si>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</si>
  <si>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</si>
  <si>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</si>
  <si>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</si>
  <si>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</si>
  <si>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</si>
  <si>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</si>
  <si>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</si>
  <si>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</si>
  <si>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</si>
  <si>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</si>
  <si>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</si>
  <si>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</si>
  <si>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</si>
  <si>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</si>
  <si>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</si>
  <si>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</si>
  <si>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</si>
  <si>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</si>
  <si>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</si>
  <si>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</si>
  <si>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</si>
  <si>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</si>
  <si>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</si>
  <si>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</si>
  <si>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</si>
  <si>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</si>
  <si>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</si>
  <si>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</si>
  <si>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</si>
  <si>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</si>
  <si>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</si>
  <si>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</si>
  <si>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</si>
  <si>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</si>
  <si>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</si>
  <si>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</si>
  <si>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</si>
  <si>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</si>
  <si>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</si>
  <si>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</si>
  <si>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</si>
  <si>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</si>
  <si>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</si>
  <si>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</si>
  <si>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</si>
  <si>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</si>
  <si>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</si>
  <si>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</si>
  <si>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</si>
  <si>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</si>
  <si>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</si>
  <si>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</si>
  <si>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</si>
  <si>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</si>
  <si>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</si>
  <si>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</si>
  <si>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</si>
  <si>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</si>
  <si>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</si>
  <si>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</si>
  <si>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</si>
  <si>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</si>
  <si>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</si>
  <si>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</si>
  <si>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</si>
  <si>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</si>
  <si>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</si>
  <si>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</si>
  <si>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</si>
  <si>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</si>
  <si>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</si>
  <si>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</si>
  <si>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</si>
  <si>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</si>
  <si>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</si>
  <si>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</si>
  <si>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</si>
  <si>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</si>
  <si>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</si>
  <si>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</si>
  <si>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</si>
  <si>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</si>
  <si>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</si>
  <si>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</si>
  <si>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</si>
  <si>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</si>
  <si>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</si>
  <si>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</si>
  <si>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</si>
  <si>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</si>
  <si>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</si>
  <si>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</si>
  <si>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</si>
  <si>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</si>
  <si>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</si>
  <si>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</si>
  <si>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</si>
  <si>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</si>
  <si>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</si>
  <si>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</si>
  <si>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</si>
  <si>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</si>
  <si>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</si>
  <si>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</si>
  <si>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</si>
  <si>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</si>
  <si>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</si>
  <si>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</si>
  <si>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</si>
  <si>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</si>
  <si>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</si>
  <si>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</si>
  <si>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</si>
  <si>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</si>
  <si>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</si>
  <si>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</si>
  <si>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</si>
  <si>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</si>
  <si>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</si>
  <si>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</si>
  <si>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</si>
  <si>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</si>
  <si>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</si>
  <si>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</si>
  <si>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</si>
  <si>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</si>
  <si>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</si>
  <si>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</si>
  <si>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</si>
  <si>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</si>
  <si>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</si>
  <si>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</si>
  <si>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</si>
  <si>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</si>
  <si>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</si>
  <si>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</si>
  <si>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</si>
  <si>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</si>
  <si>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</si>
  <si>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</si>
  <si>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</si>
  <si>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</si>
  <si>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</si>
  <si>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</si>
  <si>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</si>
  <si>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</si>
  <si>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</si>
  <si>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</si>
  <si>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</si>
  <si>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</si>
  <si>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</si>
  <si>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</si>
  <si>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</si>
  <si>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</si>
  <si>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</si>
  <si>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</si>
  <si>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</si>
  <si>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</si>
  <si>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</si>
  <si>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</si>
  <si>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</si>
  <si>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</si>
  <si>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</si>
  <si>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</si>
  <si>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</si>
  <si>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</si>
  <si>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</si>
  <si>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</si>
  <si>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</si>
  <si>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</si>
  <si>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</si>
  <si>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</si>
  <si>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</si>
  <si>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</si>
  <si>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</si>
  <si>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</si>
  <si>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</si>
  <si>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</si>
  <si>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</si>
  <si>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</si>
  <si>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</si>
  <si>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</si>
  <si>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</si>
  <si>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</si>
  <si>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</si>
  <si>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</si>
  <si>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</si>
  <si>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</si>
  <si>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</si>
  <si>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</si>
  <si>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</si>
  <si>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</si>
  <si>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</si>
  <si>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</si>
  <si>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</si>
  <si>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</si>
  <si>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</si>
  <si>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</si>
  <si>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</si>
  <si>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</si>
  <si>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</si>
  <si>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</si>
  <si>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</si>
  <si>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</si>
  <si>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</si>
  <si>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</si>
  <si>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</si>
  <si>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</si>
  <si>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</si>
  <si>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</si>
  <si>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</si>
  <si>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</si>
  <si>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</si>
  <si>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</si>
  <si>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</si>
  <si>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</si>
  <si>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</si>
  <si>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</si>
  <si>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</si>
  <si>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</si>
  <si>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</si>
  <si>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</si>
  <si>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</si>
  <si>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</si>
  <si>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</si>
  <si>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</si>
  <si>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</si>
  <si>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</si>
  <si>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</si>
  <si>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</si>
  <si>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</si>
  <si>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</si>
  <si>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</si>
  <si>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</si>
  <si>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</si>
  <si>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</si>
  <si>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</si>
  <si>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</si>
  <si>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</si>
  <si>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</si>
  <si>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</si>
  <si>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</si>
  <si>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</si>
  <si>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</si>
  <si>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</si>
  <si>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</si>
  <si>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</si>
  <si>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</si>
  <si>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</si>
  <si>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</si>
  <si>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</si>
  <si>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</si>
  <si>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</si>
  <si>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</si>
  <si>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</si>
  <si>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</si>
  <si>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</si>
  <si>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</si>
  <si>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</si>
  <si>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</si>
  <si>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</si>
  <si>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</si>
  <si>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</si>
  <si>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</si>
  <si>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</si>
  <si>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</si>
  <si>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</si>
  <si>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</si>
  <si>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</si>
  <si>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</si>
  <si>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</si>
  <si>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</si>
  <si>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</si>
  <si>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</si>
  <si>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</si>
  <si>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</si>
  <si>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</si>
  <si>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</si>
  <si>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</si>
  <si>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</si>
  <si>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</si>
  <si>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</si>
  <si>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</si>
  <si>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</si>
  <si>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</si>
  <si>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</si>
  <si>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</si>
  <si>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</si>
  <si>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</si>
  <si>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</si>
  <si>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</si>
  <si>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</si>
  <si>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</si>
  <si>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</si>
  <si>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</si>
  <si>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</si>
  <si>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</si>
  <si>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</si>
  <si>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</si>
  <si>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</si>
  <si>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</si>
  <si>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</si>
  <si>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</si>
  <si>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</si>
  <si>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</si>
  <si>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</si>
  <si>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</si>
  <si>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</si>
  <si>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</si>
  <si>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</si>
  <si>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</si>
  <si>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</si>
  <si>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</si>
  <si>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</si>
  <si>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</si>
  <si>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</si>
  <si>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</si>
  <si>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</si>
  <si>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</si>
  <si>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</si>
  <si>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</si>
  <si>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</si>
  <si>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</si>
  <si>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</si>
  <si>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</si>
  <si>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</si>
  <si>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</si>
  <si>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</si>
  <si>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</si>
  <si>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</si>
  <si>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</si>
  <si>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</si>
  <si>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</si>
  <si>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</si>
  <si>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</si>
  <si>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</si>
  <si>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</si>
  <si>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</si>
  <si>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</si>
  <si>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</si>
  <si>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</si>
  <si>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</si>
  <si>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</si>
  <si>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</si>
  <si>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</si>
  <si>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</si>
  <si>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</si>
  <si>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</si>
  <si>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</si>
  <si>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</si>
  <si>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</si>
  <si>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</si>
  <si>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</si>
  <si>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</si>
  <si>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</si>
  <si>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</si>
  <si>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</si>
  <si>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</si>
  <si>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</si>
  <si>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</si>
  <si>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</si>
  <si>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</si>
  <si>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</si>
  <si>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</si>
  <si>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</si>
  <si>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</si>
  <si>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</si>
  <si>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</si>
  <si>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</si>
  <si>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</si>
  <si>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</si>
  <si>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</si>
  <si>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</si>
  <si>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</si>
  <si>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</si>
  <si>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</si>
  <si>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</si>
  <si>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</si>
  <si>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</si>
  <si>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</si>
  <si>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</si>
  <si>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</si>
  <si>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</si>
  <si>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</si>
  <si>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</si>
  <si>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</si>
  <si>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</si>
  <si>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</si>
  <si>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</si>
  <si>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</si>
  <si>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</si>
  <si>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</si>
  <si>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</si>
  <si>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</si>
  <si>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</si>
  <si>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</si>
  <si>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</si>
  <si>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</si>
  <si>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</si>
  <si>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</si>
  <si>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</si>
  <si>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</si>
  <si>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</si>
  <si>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</si>
  <si>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</si>
  <si>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</si>
  <si>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</si>
  <si>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</si>
  <si>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</si>
  <si>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</si>
  <si>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</si>
  <si>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</si>
  <si>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</si>
  <si>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</si>
  <si>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</si>
  <si>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</si>
  <si>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</si>
  <si>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</si>
  <si>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</si>
  <si>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</si>
  <si>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</si>
  <si>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</si>
  <si>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</si>
  <si>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</si>
  <si>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</si>
  <si>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</si>
  <si>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</si>
  <si>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</si>
  <si>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</si>
  <si>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</si>
  <si>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</si>
  <si>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</si>
  <si>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</si>
  <si>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</si>
  <si>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</si>
  <si>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</si>
  <si>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</si>
  <si>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</si>
  <si>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</si>
  <si>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</si>
  <si>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</si>
  <si>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</si>
  <si>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</si>
  <si>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</si>
  <si>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</si>
  <si>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</si>
  <si>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</si>
  <si>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</si>
  <si>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</si>
  <si>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</si>
  <si>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</si>
  <si>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</si>
  <si>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</si>
  <si>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</si>
  <si>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</si>
  <si>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</si>
  <si>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</si>
  <si>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</si>
  <si>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</si>
  <si>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</si>
  <si>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</si>
  <si>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</si>
  <si>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</si>
  <si>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</si>
  <si>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</si>
  <si>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</si>
  <si>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</si>
  <si>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</si>
  <si>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</si>
  <si>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</si>
  <si>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</si>
  <si>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</si>
  <si>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</si>
  <si>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</si>
  <si>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</si>
  <si>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</si>
  <si>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</si>
  <si>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</si>
  <si>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</si>
  <si>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</si>
  <si>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</si>
  <si>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</si>
  <si>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</si>
  <si>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</si>
  <si>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</si>
  <si>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</si>
  <si>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</si>
  <si>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</si>
  <si>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</si>
  <si>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</si>
  <si>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</si>
  <si>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</si>
  <si>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</si>
  <si>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</si>
  <si>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</si>
  <si>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</si>
  <si>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</si>
  <si>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</si>
  <si>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</si>
  <si>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</si>
  <si>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</si>
  <si>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</si>
  <si>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</si>
  <si>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</si>
  <si>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</si>
  <si>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</si>
  <si>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</si>
  <si>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</si>
  <si>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</si>
  <si>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</si>
  <si>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</si>
  <si>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</si>
  <si>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</si>
  <si>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</si>
  <si>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</si>
  <si>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</si>
  <si>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</si>
  <si>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</si>
  <si>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</si>
  <si>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</si>
  <si>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</si>
  <si>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</si>
  <si>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</si>
  <si>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</si>
  <si>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</si>
  <si>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</si>
  <si>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</si>
  <si>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</si>
  <si>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</si>
  <si>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</si>
  <si>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</si>
  <si>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</si>
  <si>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</si>
  <si>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</si>
  <si>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</si>
  <si>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</si>
  <si>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</si>
  <si>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</si>
  <si>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</si>
  <si>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</si>
  <si>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</si>
  <si>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</si>
  <si>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</si>
  <si>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</si>
  <si>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</si>
  <si>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</si>
  <si>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</si>
  <si>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</si>
  <si>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</si>
  <si>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</si>
  <si>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</si>
  <si>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</si>
  <si>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</si>
  <si>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</si>
  <si>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</si>
  <si>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</si>
  <si>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</si>
  <si>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</si>
  <si>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</si>
  <si>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</si>
  <si>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</si>
  <si>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</si>
  <si>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</si>
  <si>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</si>
  <si>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</si>
  <si>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</si>
  <si>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</si>
  <si>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</si>
  <si>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</si>
  <si>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</si>
  <si>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</si>
  <si>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</si>
  <si>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</si>
  <si>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</si>
  <si>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</si>
  <si>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</si>
  <si>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</si>
  <si>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</si>
  <si>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</si>
  <si>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</si>
  <si>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</si>
  <si>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</si>
  <si>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</si>
  <si>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</si>
  <si>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</si>
  <si>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</si>
  <si>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</si>
  <si>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</si>
  <si>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</si>
  <si>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</si>
  <si>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</si>
  <si>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</si>
  <si>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</si>
  <si>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</si>
  <si>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</si>
  <si>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</si>
  <si>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</si>
  <si>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</si>
  <si>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</si>
  <si>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</si>
  <si>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</si>
  <si>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</si>
  <si>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</si>
  <si>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</si>
  <si>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</si>
  <si>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</si>
  <si>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</si>
  <si>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</si>
  <si>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</si>
  <si>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</si>
  <si>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</si>
  <si>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</si>
  <si>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</si>
  <si>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</si>
  <si>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</si>
  <si>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</si>
  <si>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</si>
  <si>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</si>
  <si>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</si>
  <si>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</si>
  <si>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</si>
  <si>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</si>
  <si>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</si>
  <si>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</si>
  <si>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</si>
  <si>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</si>
  <si>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</si>
  <si>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</si>
  <si>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</si>
  <si>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</si>
  <si>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</si>
  <si>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</si>
  <si>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</si>
  <si>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</si>
  <si>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</si>
  <si>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</si>
  <si>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</si>
  <si>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</si>
  <si>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</si>
  <si>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</si>
  <si>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</si>
  <si>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</si>
  <si>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</si>
  <si>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</si>
  <si>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</si>
  <si>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</si>
  <si>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</si>
  <si>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</si>
  <si>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</si>
  <si>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</si>
  <si>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</si>
  <si>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</si>
  <si>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</si>
  <si>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</si>
  <si>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</si>
  <si>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</si>
  <si>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</si>
  <si>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</si>
  <si>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</si>
  <si>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</si>
  <si>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</si>
  <si>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</si>
  <si>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</si>
  <si>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</si>
  <si>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</si>
  <si>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</si>
  <si>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</si>
  <si>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</si>
  <si>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</si>
  <si>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</si>
  <si>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</si>
  <si>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</si>
  <si>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</si>
  <si>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</si>
  <si>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</si>
  <si>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</si>
  <si>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</si>
  <si>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</si>
  <si>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</si>
  <si>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</si>
  <si>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</si>
  <si>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</si>
  <si>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</si>
  <si>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</si>
  <si>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</si>
  <si>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</si>
  <si>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</si>
  <si>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</si>
  <si>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</si>
  <si>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</si>
  <si>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</si>
  <si>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</si>
  <si>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</si>
  <si>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</si>
  <si>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</si>
  <si>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</si>
  <si>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</si>
  <si>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</si>
  <si>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</si>
  <si>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</si>
  <si>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</si>
  <si>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</si>
  <si>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</si>
  <si>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</si>
  <si>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</si>
  <si>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</si>
  <si>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</si>
  <si>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</si>
  <si>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</si>
  <si>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</si>
  <si>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</si>
  <si>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</si>
  <si>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</si>
  <si>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</si>
  <si>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</si>
  <si>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</si>
  <si>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</si>
  <si>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</si>
  <si>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</si>
  <si>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</si>
  <si>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</si>
  <si>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</si>
  <si>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</si>
  <si>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</si>
  <si>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</si>
  <si>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</si>
  <si>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</si>
  <si>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</si>
  <si>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</si>
  <si>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</si>
  <si>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</si>
  <si>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</si>
  <si>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</si>
  <si>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</si>
  <si>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</si>
  <si>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</si>
  <si>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</si>
  <si>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</si>
  <si>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</si>
  <si>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</si>
  <si>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</si>
  <si>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</si>
  <si>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</si>
  <si>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</si>
  <si>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</si>
  <si>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</si>
  <si>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</si>
  <si>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</si>
  <si>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</si>
  <si>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</si>
  <si>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</si>
  <si>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</si>
  <si>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</si>
  <si>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</si>
  <si>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</si>
  <si>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</si>
  <si>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</si>
  <si>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</si>
  <si>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</si>
  <si>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</si>
  <si>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</si>
  <si>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</si>
  <si>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</si>
  <si>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</si>
  <si>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</si>
  <si>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</si>
  <si>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</si>
  <si>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</si>
  <si>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</si>
  <si>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</si>
  <si>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</si>
  <si>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</si>
  <si>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</si>
  <si>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</si>
  <si>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</si>
  <si>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</si>
  <si>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</si>
  <si>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</si>
  <si>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</si>
  <si>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</si>
  <si>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</si>
  <si>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</si>
  <si>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</si>
  <si>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</si>
  <si>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</si>
  <si>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</si>
  <si>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</si>
  <si>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</si>
  <si>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</si>
  <si>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</si>
  <si>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</si>
  <si>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</si>
  <si>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</si>
  <si>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</si>
  <si>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</si>
  <si>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</si>
  <si>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</si>
  <si>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</si>
  <si>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</si>
  <si>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</si>
  <si>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</si>
  <si>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</si>
  <si>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</si>
  <si>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</si>
  <si>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</si>
  <si>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</si>
  <si>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</si>
  <si>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</si>
  <si>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</si>
  <si>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</si>
  <si>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</si>
  <si>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</si>
  <si>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</si>
  <si>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</si>
  <si>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</si>
  <si>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</si>
  <si>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</si>
  <si>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</si>
  <si>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</si>
  <si>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</si>
  <si>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</si>
  <si>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</si>
  <si>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</si>
  <si>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</si>
  <si>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</si>
  <si>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</si>
  <si>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</si>
  <si>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</si>
  <si>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</si>
  <si>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</si>
  <si>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</si>
  <si>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</si>
  <si>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</si>
  <si>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</si>
  <si>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</si>
  <si>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</si>
  <si>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</si>
  <si>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</si>
  <si>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</si>
  <si>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</si>
  <si>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</si>
  <si>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</si>
  <si>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</si>
  <si>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</si>
  <si>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</si>
  <si>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</si>
  <si>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</si>
  <si>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</si>
  <si>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</si>
  <si>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</si>
  <si>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</si>
  <si>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</si>
  <si>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</si>
  <si>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</si>
  <si>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</si>
  <si>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</si>
  <si>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</si>
  <si>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</si>
  <si>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</si>
  <si>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</si>
  <si>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</si>
  <si>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</si>
  <si>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</si>
  <si>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</si>
  <si>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</si>
  <si>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</si>
  <si>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</si>
  <si>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</si>
  <si>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</si>
  <si>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</si>
  <si>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</si>
  <si>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</si>
  <si>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</si>
  <si>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</si>
  <si>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</si>
  <si>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</si>
  <si>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</si>
  <si>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</si>
  <si>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</si>
  <si>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</si>
  <si>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</si>
  <si>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</si>
  <si>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</si>
  <si>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</si>
  <si>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</si>
  <si>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</si>
  <si>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</si>
  <si>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</si>
  <si>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</si>
  <si>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</si>
  <si>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</si>
  <si>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</si>
  <si>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</si>
  <si>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</si>
  <si>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</si>
  <si>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</si>
  <si>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</si>
  <si>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</si>
  <si>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</si>
  <si>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</si>
  <si>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</si>
  <si>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</si>
  <si>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</si>
  <si>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</si>
  <si>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</si>
  <si>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</si>
  <si>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</si>
  <si>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</si>
  <si>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</si>
  <si>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</si>
  <si>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</si>
  <si>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</si>
  <si>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</si>
  <si>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</si>
  <si>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</si>
  <si>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</si>
  <si>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</si>
  <si>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</si>
  <si>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</si>
  <si>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</si>
  <si>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</si>
  <si>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</si>
  <si>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</si>
  <si>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</si>
  <si>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</si>
  <si>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</si>
  <si>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</si>
  <si>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</si>
  <si>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</si>
  <si>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</si>
  <si>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</si>
  <si>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</si>
  <si>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</si>
  <si>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</si>
  <si>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</si>
  <si>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</si>
  <si>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</si>
  <si>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</si>
  <si>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</si>
  <si>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</si>
  <si>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</si>
  <si>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</si>
  <si>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</si>
  <si>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</si>
  <si>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</si>
  <si>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</si>
  <si>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</si>
  <si>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</si>
  <si>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</si>
  <si>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</si>
  <si>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</si>
  <si>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</si>
  <si>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</si>
  <si>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</si>
  <si>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</si>
  <si>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</si>
  <si>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</si>
  <si>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</si>
  <si>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</si>
  <si>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</si>
  <si>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</si>
  <si>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</si>
  <si>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</si>
  <si>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</si>
  <si>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</si>
  <si>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</si>
  <si>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</si>
  <si>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</si>
  <si>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</si>
  <si>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</si>
  <si>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</si>
  <si>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</si>
  <si>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</si>
  <si>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</si>
  <si>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</si>
  <si>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</si>
  <si>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</si>
  <si>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</si>
  <si>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</si>
  <si>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</si>
  <si>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</si>
  <si>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</si>
  <si>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</si>
  <si>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</si>
  <si>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</si>
  <si>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</si>
  <si>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</si>
  <si>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</si>
  <si>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</si>
  <si>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</si>
  <si>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</si>
  <si>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</si>
  <si>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</si>
  <si>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</si>
  <si>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</si>
  <si>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</si>
  <si>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</si>
  <si>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</si>
  <si>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</si>
  <si>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</si>
  <si>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</si>
  <si>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</si>
  <si>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</si>
  <si>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</si>
  <si>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</si>
  <si>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</si>
  <si>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</si>
  <si>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</si>
  <si>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</si>
  <si>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</si>
  <si>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</si>
  <si>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</si>
  <si>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</si>
  <si>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</si>
  <si>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</si>
  <si>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</si>
  <si>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</si>
  <si>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</si>
  <si>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</si>
  <si>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</si>
  <si>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</si>
  <si>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</si>
  <si>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</si>
  <si>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</si>
  <si>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</si>
  <si>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</si>
  <si>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</si>
  <si>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</si>
  <si>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</si>
  <si>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</si>
  <si>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</si>
  <si>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</si>
  <si>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</si>
  <si>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</si>
  <si>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</si>
  <si>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</si>
  <si>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</si>
  <si>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</si>
  <si>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</si>
  <si>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</si>
  <si>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</si>
  <si>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</si>
  <si>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</si>
  <si>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</si>
  <si>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</si>
  <si>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</si>
  <si>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</si>
  <si>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</si>
  <si>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</si>
  <si>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</si>
  <si>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</si>
  <si>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</si>
  <si>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</si>
  <si>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</si>
  <si>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</si>
  <si>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</si>
  <si>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</si>
  <si>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</si>
  <si>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</si>
  <si>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</si>
  <si>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</si>
  <si>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</si>
  <si>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</si>
  <si>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</si>
  <si>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</si>
  <si>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</si>
  <si>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</si>
  <si>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</si>
  <si>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</si>
  <si>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</si>
  <si>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</si>
  <si>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</si>
  <si>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</si>
  <si>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</si>
  <si>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</si>
  <si>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</si>
  <si>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</si>
  <si>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</si>
  <si>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</si>
  <si>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</si>
  <si>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</si>
  <si>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</si>
  <si>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</si>
  <si>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</si>
  <si>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</si>
  <si>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</si>
  <si>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</si>
  <si>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</si>
  <si>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</si>
  <si>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</si>
  <si>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</si>
  <si>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</si>
  <si>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</si>
  <si>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</si>
  <si>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</si>
  <si>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</si>
  <si>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</si>
  <si>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</si>
  <si>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</si>
  <si>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</si>
  <si>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</si>
  <si>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</si>
  <si>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</si>
  <si>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</si>
  <si>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</si>
  <si>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</si>
  <si>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</si>
  <si>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</si>
  <si>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</si>
  <si>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</si>
  <si>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</si>
  <si>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</si>
  <si>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</si>
  <si>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</si>
  <si>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</si>
  <si>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</si>
  <si>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</si>
  <si>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</si>
  <si>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</si>
  <si>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</si>
  <si>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</si>
  <si>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</si>
  <si>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</si>
  <si>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</si>
  <si>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</si>
  <si>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</si>
  <si>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</si>
  <si>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</si>
  <si>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</si>
  <si>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</si>
  <si>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</si>
  <si>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</si>
  <si>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</si>
  <si>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</si>
  <si>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</si>
  <si>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</si>
  <si>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</si>
  <si>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</si>
  <si>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</si>
  <si>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</si>
  <si>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</si>
  <si>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</si>
  <si>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</si>
  <si>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</si>
  <si>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</si>
  <si>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</si>
  <si>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</si>
  <si>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</si>
  <si>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</si>
  <si>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</si>
  <si>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</si>
  <si>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</si>
  <si>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</si>
  <si>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</si>
  <si>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</si>
  <si>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</si>
  <si>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</si>
  <si>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</si>
  <si>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</si>
  <si>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</si>
  <si>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</si>
  <si>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</si>
  <si>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</si>
  <si>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</si>
  <si>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</si>
  <si>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</si>
  <si>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</si>
  <si>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</si>
  <si>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</si>
  <si>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</si>
  <si>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</si>
  <si>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</si>
  <si>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</si>
  <si>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</si>
  <si>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</si>
  <si>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</si>
  <si>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</si>
  <si>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</si>
  <si>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</si>
  <si>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</si>
  <si>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</si>
  <si>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</si>
  <si>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</si>
  <si>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</si>
  <si>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</si>
  <si>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</si>
  <si>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</si>
  <si>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</si>
  <si>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</si>
  <si>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</si>
  <si>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</si>
  <si>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</si>
  <si>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</si>
  <si>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</si>
  <si>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</si>
  <si>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</si>
  <si>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</si>
  <si>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</si>
  <si>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</si>
  <si>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</si>
  <si>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</si>
  <si>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</si>
  <si>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</si>
  <si>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</si>
  <si>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</si>
  <si>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</si>
  <si>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</si>
  <si>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</si>
  <si>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</si>
  <si>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</si>
  <si>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</si>
  <si>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</si>
  <si>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</si>
  <si>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</si>
  <si>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</si>
  <si>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</si>
  <si>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</si>
  <si>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</si>
  <si>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</si>
  <si>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</si>
  <si>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</si>
  <si>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</si>
  <si>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</si>
  <si>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</si>
  <si>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</si>
  <si>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</si>
  <si>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</si>
  <si>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</si>
  <si>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</si>
  <si>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</si>
  <si>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</si>
  <si>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</si>
  <si>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</si>
  <si>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</si>
  <si>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</si>
  <si>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</si>
  <si>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</si>
  <si>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</si>
  <si>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</si>
  <si>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</si>
  <si>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</si>
  <si>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</si>
  <si>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</si>
  <si>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</si>
  <si>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</si>
  <si>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</si>
  <si>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</si>
  <si>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</si>
  <si>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</si>
  <si>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</si>
  <si>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</si>
  <si>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</si>
  <si>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</si>
  <si>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</si>
  <si>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</si>
  <si>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</si>
  <si>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</si>
  <si>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</si>
  <si>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</si>
  <si>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</si>
  <si>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</si>
  <si>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</si>
  <si>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</si>
  <si>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</si>
  <si>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</si>
  <si>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</si>
  <si>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</si>
  <si>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</si>
  <si>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</si>
  <si>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</si>
  <si>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</si>
  <si>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</si>
  <si>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</si>
  <si>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</si>
  <si>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</si>
  <si>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</si>
  <si>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</si>
  <si>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</si>
  <si>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</si>
  <si>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</si>
  <si>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</si>
  <si>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</si>
  <si>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</si>
  <si>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</si>
  <si>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</si>
  <si>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</si>
  <si>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</si>
  <si>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</si>
  <si>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</si>
  <si>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</si>
  <si>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</si>
  <si>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</si>
  <si>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</si>
  <si>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</si>
  <si>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</si>
  <si>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</si>
  <si>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</si>
  <si>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</si>
  <si>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</si>
  <si>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</si>
  <si>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</si>
  <si>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</si>
  <si>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</si>
  <si>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</si>
  <si>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</si>
  <si>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</si>
  <si>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</si>
  <si>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</si>
  <si>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</si>
  <si>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</si>
  <si>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</si>
  <si>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</si>
  <si>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</si>
  <si>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</si>
  <si>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</si>
  <si>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</si>
  <si>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</si>
  <si>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</si>
  <si>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</si>
  <si>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</si>
  <si>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</si>
  <si>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</si>
  <si>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</si>
  <si>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</si>
  <si>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</si>
  <si>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</si>
  <si>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</si>
  <si>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</si>
  <si>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</si>
  <si>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</si>
  <si>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</si>
  <si>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</si>
  <si>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</si>
  <si>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</si>
  <si>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</si>
  <si>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</si>
  <si>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</si>
  <si>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</si>
  <si>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</si>
  <si>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</si>
  <si>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</si>
  <si>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</si>
  <si>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</si>
  <si>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</si>
  <si>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</si>
  <si>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</si>
  <si>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</si>
  <si>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</si>
  <si>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</si>
  <si>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</si>
  <si>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</si>
  <si>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</si>
  <si>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</si>
  <si>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</si>
  <si>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</si>
  <si>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</si>
  <si>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</si>
  <si>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</si>
  <si>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</si>
  <si>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</si>
  <si>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</si>
  <si>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</si>
  <si>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</si>
  <si>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</si>
  <si>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</si>
  <si>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</si>
  <si>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</si>
  <si>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</si>
  <si>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</si>
  <si>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</si>
  <si>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</si>
  <si>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</si>
  <si>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</si>
  <si>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</si>
  <si>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</si>
  <si>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</si>
  <si>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</si>
  <si>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</si>
  <si>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</si>
  <si>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</si>
  <si>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</si>
  <si>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</si>
  <si>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</si>
  <si>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</si>
  <si>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</si>
  <si>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</si>
  <si>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</si>
  <si>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</si>
  <si>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</si>
  <si>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</si>
  <si>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</si>
  <si>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</si>
  <si>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</si>
  <si>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</si>
  <si>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</si>
  <si>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</si>
  <si>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</si>
  <si>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</si>
  <si>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</si>
  <si>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</si>
  <si>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</si>
  <si>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</si>
  <si>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</si>
  <si>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</si>
  <si>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</si>
  <si>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</si>
  <si>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</si>
  <si>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</si>
  <si>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</si>
  <si>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</si>
  <si>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</si>
  <si>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</si>
  <si>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</si>
  <si>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</si>
  <si>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</si>
  <si>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</si>
  <si>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</si>
  <si>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</si>
  <si>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</si>
  <si>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</si>
  <si>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</si>
  <si>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</si>
  <si>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</si>
  <si>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</si>
  <si>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</si>
  <si>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</si>
  <si>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</si>
  <si>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</si>
  <si>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</si>
  <si>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</si>
  <si>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</si>
  <si>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</si>
  <si>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</si>
  <si>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</si>
  <si>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</si>
  <si>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</si>
  <si>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</si>
  <si>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</si>
  <si>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</si>
  <si>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</si>
  <si>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</si>
  <si>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</si>
  <si>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</si>
  <si>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</si>
  <si>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</si>
  <si>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</si>
  <si>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</si>
  <si>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</si>
  <si>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</si>
  <si>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</si>
  <si>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</si>
  <si>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</si>
  <si>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</si>
  <si>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</si>
  <si>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</si>
  <si>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</si>
  <si>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</si>
  <si>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</si>
  <si>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</si>
  <si>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</si>
  <si>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</si>
  <si>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</si>
  <si>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</si>
  <si>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</si>
  <si>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</si>
  <si>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</si>
  <si>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</si>
  <si>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</si>
  <si>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</si>
  <si>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</si>
  <si>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</si>
  <si>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</si>
  <si>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</si>
  <si>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</si>
  <si>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</si>
  <si>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</si>
  <si>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</si>
  <si>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</si>
  <si>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</si>
  <si>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</si>
  <si>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</si>
  <si>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</si>
  <si>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</si>
  <si>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</si>
  <si>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</si>
  <si>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</si>
  <si>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</si>
  <si>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</si>
  <si>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</si>
  <si>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</si>
  <si>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</si>
  <si>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</si>
  <si>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</si>
  <si>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</si>
  <si>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</si>
  <si>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</si>
  <si>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</si>
  <si>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</si>
  <si>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</si>
  <si>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</si>
  <si>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</si>
  <si>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</si>
  <si>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</si>
  <si>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</si>
  <si>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</si>
  <si>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</si>
  <si>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</si>
  <si>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</si>
  <si>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</si>
  <si>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</si>
  <si>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</si>
  <si>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</si>
  <si>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</si>
  <si>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</si>
  <si>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</si>
  <si>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</si>
  <si>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</si>
  <si>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</si>
  <si>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</si>
  <si>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</si>
  <si>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</si>
  <si>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</si>
  <si>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</si>
  <si>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</si>
  <si>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</si>
  <si>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</si>
  <si>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</si>
  <si>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</si>
  <si>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</si>
  <si>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</si>
  <si>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</si>
  <si>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</si>
  <si>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</si>
  <si>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</si>
  <si>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</si>
  <si>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</si>
  <si>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</si>
  <si>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</si>
  <si>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</si>
  <si>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</si>
  <si>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</si>
  <si>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</si>
  <si>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</si>
  <si>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</si>
  <si>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</si>
  <si>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</si>
  <si>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</si>
  <si>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</si>
  <si>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</si>
  <si>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</si>
  <si>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</si>
  <si>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</si>
  <si>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</si>
  <si>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</si>
  <si>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</si>
  <si>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</si>
  <si>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</si>
  <si>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</si>
  <si>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</si>
  <si>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</si>
  <si>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</si>
  <si>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</si>
  <si>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</si>
  <si>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</si>
  <si>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</si>
  <si>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</si>
  <si>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</si>
  <si>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</si>
  <si>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</si>
  <si>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</si>
  <si>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</si>
  <si>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</si>
  <si>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</si>
  <si>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</si>
  <si>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</si>
  <si>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</si>
  <si>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</si>
  <si>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</si>
  <si>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</si>
  <si>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</si>
  <si>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</si>
  <si>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</si>
  <si>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</si>
  <si>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</si>
  <si>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</si>
  <si>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</si>
  <si>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</si>
  <si>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</si>
  <si>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</si>
  <si>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</si>
  <si>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</si>
  <si>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</si>
  <si>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</si>
  <si>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</si>
  <si>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</si>
  <si>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</si>
  <si>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</si>
  <si>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</si>
  <si>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</si>
  <si>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</si>
  <si>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</si>
  <si>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</si>
  <si>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</si>
  <si>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</si>
  <si>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</si>
  <si>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</si>
  <si>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</si>
  <si>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</si>
  <si>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</si>
  <si>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</si>
  <si>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</si>
  <si>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</si>
  <si>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</si>
  <si>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</si>
  <si>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</si>
  <si>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</si>
  <si>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</si>
  <si>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</si>
  <si>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</si>
  <si>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</si>
  <si>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</si>
  <si>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</si>
  <si>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</si>
  <si>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</si>
  <si>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</si>
  <si>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</si>
  <si>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</si>
  <si>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</si>
  <si>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</si>
  <si>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</si>
  <si>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</si>
  <si>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</si>
  <si>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</si>
  <si>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</si>
  <si>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</si>
  <si>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</si>
  <si>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</si>
  <si>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</si>
  <si>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</si>
  <si>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</si>
  <si>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</si>
  <si>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</si>
  <si>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</si>
  <si>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</si>
  <si>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</si>
  <si>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</si>
  <si>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</si>
  <si>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</si>
  <si>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</si>
  <si>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</si>
  <si>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</si>
  <si>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</si>
  <si>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</si>
  <si>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</si>
  <si>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</si>
  <si>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</si>
  <si>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</si>
  <si>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</si>
  <si>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</si>
  <si>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</si>
  <si>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</si>
  <si>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</si>
  <si>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</si>
  <si>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</si>
  <si>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</si>
  <si>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</si>
  <si>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</si>
  <si>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</si>
  <si>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</si>
  <si>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</si>
  <si>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</si>
  <si>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</si>
  <si>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</si>
  <si>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</si>
  <si>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</si>
  <si>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</si>
  <si>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</si>
  <si>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</si>
  <si>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</si>
  <si>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</si>
  <si>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</si>
  <si>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</si>
  <si>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</si>
  <si>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</si>
  <si>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</si>
  <si>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</si>
  <si>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</si>
  <si>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</si>
  <si>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</si>
  <si>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</si>
  <si>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</si>
  <si>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</si>
  <si>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</si>
  <si>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</si>
  <si>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</si>
  <si>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</si>
  <si>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</si>
  <si>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</si>
  <si>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</si>
  <si>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</si>
  <si>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</si>
  <si>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</si>
  <si>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</si>
  <si>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</si>
  <si>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</si>
  <si>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</si>
  <si>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</si>
  <si>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</si>
  <si>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</si>
  <si>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</si>
  <si>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</si>
  <si>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</si>
  <si>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</si>
  <si>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</si>
  <si>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</si>
  <si>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</si>
  <si>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</si>
  <si>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</si>
  <si>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</si>
  <si>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</si>
  <si>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</si>
  <si>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</si>
  <si>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</si>
  <si>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</si>
  <si>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</si>
  <si>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</si>
  <si>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</si>
  <si>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</si>
  <si>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</si>
  <si>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</si>
  <si>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</si>
  <si>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</si>
  <si>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</si>
  <si>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</si>
  <si>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</si>
  <si>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</si>
  <si>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</si>
  <si>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</si>
  <si>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</si>
  <si>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</si>
  <si>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</si>
  <si>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</si>
  <si>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</si>
  <si>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</si>
  <si>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</si>
  <si>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</si>
  <si>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</si>
  <si>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</si>
  <si>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</si>
  <si>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</si>
  <si>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</si>
  <si>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</si>
  <si>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</si>
  <si>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</si>
  <si>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</si>
  <si>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</si>
  <si>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</si>
  <si>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</si>
  <si>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</si>
  <si>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</si>
  <si>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</si>
  <si>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</si>
  <si>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</si>
  <si>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</si>
  <si>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</si>
  <si>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</si>
  <si>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</si>
  <si>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</si>
  <si>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</si>
  <si>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</si>
  <si>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</si>
  <si>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</si>
  <si>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</si>
  <si>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</si>
  <si>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</si>
  <si>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</si>
  <si>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</si>
  <si>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</si>
  <si>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</si>
  <si>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</si>
  <si>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</si>
  <si>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</si>
  <si>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</si>
  <si>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</si>
  <si>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</si>
  <si>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</si>
  <si>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</si>
  <si>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</si>
  <si>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</si>
  <si>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</si>
  <si>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</si>
  <si>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</si>
  <si>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</si>
  <si>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</si>
  <si>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</si>
  <si>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</si>
  <si>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</si>
  <si>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</si>
  <si>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</si>
  <si>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</si>
  <si>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</si>
  <si>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</si>
  <si>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</si>
  <si>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</si>
  <si>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</si>
  <si>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</si>
  <si>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</si>
  <si>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</si>
  <si>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</si>
  <si>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</si>
  <si>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</si>
  <si>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</si>
  <si>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</si>
  <si>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</si>
  <si>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</si>
  <si>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</si>
  <si>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</si>
  <si>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</si>
  <si>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</si>
  <si>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</si>
  <si>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</si>
  <si>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</si>
  <si>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</si>
  <si>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</si>
  <si>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</si>
  <si>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</si>
  <si>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</si>
  <si>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</si>
  <si>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</si>
  <si>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</si>
  <si>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</si>
  <si>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</si>
  <si>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</si>
  <si>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</si>
  <si>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</si>
  <si>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</si>
  <si>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</si>
  <si>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</si>
  <si>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</si>
  <si>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</si>
  <si>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</si>
  <si>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</si>
  <si>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</si>
  <si>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</si>
  <si>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</si>
  <si>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</si>
  <si>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</si>
  <si>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</si>
  <si>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</si>
  <si>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</si>
  <si>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</si>
  <si>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</si>
  <si>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</si>
  <si>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</si>
  <si>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</si>
  <si>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</si>
  <si>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</si>
  <si>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</si>
  <si>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</si>
  <si>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</si>
  <si>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</si>
  <si>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</si>
  <si>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</si>
  <si>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</si>
  <si>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</si>
  <si>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</si>
  <si>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</si>
  <si>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</si>
  <si>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</si>
  <si>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</si>
  <si>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</si>
  <si>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</si>
  <si>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</si>
  <si>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</si>
  <si>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</si>
  <si>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</si>
  <si>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</si>
  <si>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</si>
  <si>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</si>
  <si>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</si>
  <si>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</si>
  <si>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</si>
  <si>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</si>
  <si>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</si>
  <si>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</si>
  <si>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</si>
  <si>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</si>
  <si>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</si>
  <si>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</si>
  <si>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</si>
  <si>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</si>
  <si>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</si>
  <si>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</si>
  <si>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</si>
  <si>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</si>
  <si>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</si>
  <si>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</si>
  <si>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</si>
  <si>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</si>
  <si>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</si>
  <si>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</si>
  <si>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</si>
  <si>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</si>
  <si>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</si>
  <si>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</si>
  <si>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</si>
  <si>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</si>
  <si>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</si>
  <si>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</si>
  <si>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</si>
  <si>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</si>
  <si>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</si>
  <si>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</si>
  <si>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</si>
  <si>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</si>
  <si>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</si>
  <si>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</si>
  <si>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</si>
  <si>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</si>
  <si>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</si>
  <si>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</si>
  <si>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</si>
  <si>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</si>
  <si>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</si>
  <si>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</si>
  <si>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</si>
  <si>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</si>
  <si>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</si>
  <si>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</si>
  <si>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</si>
  <si>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</si>
  <si>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</si>
  <si>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</si>
  <si>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</si>
  <si>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</si>
  <si>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</si>
  <si>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</si>
  <si>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</si>
  <si>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</si>
  <si>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</si>
  <si>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</si>
  <si>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</si>
  <si>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</si>
  <si>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</si>
  <si>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</si>
  <si>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</si>
  <si>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</si>
  <si>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</si>
  <si>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</si>
  <si>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</si>
  <si>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</si>
  <si>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</si>
  <si>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</si>
  <si>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</si>
  <si>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</si>
  <si>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</si>
  <si>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</si>
  <si>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</si>
  <si>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</si>
  <si>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</si>
  <si>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</si>
  <si>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</si>
  <si>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</si>
  <si>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</si>
  <si>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</si>
  <si>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</si>
  <si>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</si>
  <si>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</si>
  <si>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</si>
  <si>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</si>
  <si>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</si>
  <si>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</si>
  <si>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</si>
  <si>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</si>
  <si>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</si>
  <si>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</si>
  <si>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</si>
  <si>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</si>
  <si>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</si>
  <si>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</si>
  <si>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</si>
  <si>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</si>
  <si>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</si>
  <si>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</si>
  <si>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</si>
  <si>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</si>
  <si>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</si>
  <si>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</si>
  <si>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</si>
  <si>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</si>
  <si>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</si>
  <si>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</si>
  <si>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</si>
  <si>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</si>
  <si>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</si>
  <si>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</si>
  <si>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</si>
  <si>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</si>
  <si>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</si>
  <si>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</si>
  <si>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</si>
  <si>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</si>
  <si>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</si>
  <si>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</si>
  <si>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</si>
  <si>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</si>
  <si>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</si>
  <si>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</si>
  <si>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</si>
  <si>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</si>
  <si>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</si>
  <si>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</si>
  <si>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</si>
  <si>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</si>
  <si>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</si>
  <si>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</si>
  <si>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</si>
  <si>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</si>
  <si>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</si>
  <si>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</si>
  <si>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</si>
  <si>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</si>
  <si>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</si>
  <si>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</si>
  <si>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</si>
  <si>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</si>
  <si>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</si>
  <si>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</si>
  <si>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</si>
  <si>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</si>
  <si>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</si>
  <si>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</si>
  <si>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</si>
  <si>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</si>
  <si>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</si>
  <si>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</si>
  <si>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</si>
  <si>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</si>
  <si>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</si>
  <si>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</si>
  <si>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</si>
  <si>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</si>
  <si>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</si>
  <si>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</si>
  <si>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</si>
  <si>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</si>
  <si>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</si>
  <si>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</si>
  <si>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</si>
  <si>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</si>
  <si>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</si>
  <si>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</si>
  <si>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</si>
  <si>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</si>
  <si>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</si>
  <si>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</si>
  <si>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</si>
  <si>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</si>
  <si>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</si>
  <si>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</si>
  <si>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</si>
  <si>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</si>
  <si>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</si>
  <si>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</si>
  <si>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</si>
  <si>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</si>
  <si>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</si>
  <si>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</si>
  <si>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</si>
  <si>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</si>
  <si>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</si>
  <si>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</si>
  <si>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</si>
  <si>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</si>
  <si>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</si>
  <si>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</si>
  <si>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</si>
  <si>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</si>
  <si>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</si>
  <si>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</si>
  <si>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</si>
  <si>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</si>
  <si>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</si>
  <si>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</si>
  <si>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</si>
  <si>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</si>
  <si>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</si>
  <si>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</si>
  <si>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</si>
  <si>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</si>
  <si>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</si>
  <si>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</si>
  <si>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</si>
  <si>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</si>
  <si>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</si>
  <si>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</si>
  <si>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</si>
  <si>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</si>
  <si>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</si>
  <si>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</si>
  <si>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</si>
  <si>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</si>
  <si>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</si>
  <si>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</si>
  <si>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</si>
  <si>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</si>
  <si>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</si>
  <si>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</si>
  <si>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</si>
  <si>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</si>
  <si>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</si>
  <si>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</si>
  <si>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</si>
  <si>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</si>
  <si>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</si>
  <si>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</si>
  <si>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</si>
  <si>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</si>
  <si>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</si>
  <si>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</si>
  <si>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</si>
  <si>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</si>
  <si>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</si>
  <si>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</si>
  <si>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</si>
  <si>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</si>
  <si>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</si>
  <si>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</si>
  <si>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</si>
  <si>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</si>
  <si>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</si>
  <si>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</si>
  <si>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</si>
  <si>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</si>
  <si>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</si>
  <si>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</si>
  <si>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</si>
  <si>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</si>
  <si>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</si>
  <si>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</si>
  <si>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</si>
  <si>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</si>
  <si>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</si>
  <si>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</si>
  <si>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</si>
  <si>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</si>
  <si>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</si>
  <si>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</si>
  <si>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</si>
  <si>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</si>
  <si>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</si>
  <si>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</si>
  <si>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</si>
  <si>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</si>
  <si>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</si>
  <si>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</si>
  <si>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</si>
  <si>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</si>
  <si>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</si>
  <si>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</si>
  <si>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</si>
  <si>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</si>
  <si>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</si>
  <si>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</si>
  <si>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</si>
  <si>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</si>
  <si>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</si>
  <si>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</si>
  <si>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</si>
  <si>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</si>
  <si>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</si>
  <si>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</si>
  <si>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</si>
  <si>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</si>
  <si>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</si>
  <si>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</si>
  <si>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</si>
  <si>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</si>
  <si>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</si>
  <si>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</si>
  <si>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</si>
  <si>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</si>
  <si>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</si>
  <si>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</si>
  <si>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</si>
  <si>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</si>
  <si>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</si>
  <si>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</si>
  <si>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</si>
  <si>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</si>
  <si>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</si>
  <si>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</si>
  <si>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</si>
  <si>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</si>
  <si>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</si>
  <si>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</si>
  <si>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</si>
  <si>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</si>
  <si>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</si>
  <si>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</si>
  <si>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</si>
  <si>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</si>
  <si>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</si>
  <si>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</si>
  <si>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</si>
  <si>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</si>
  <si>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</si>
  <si>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</si>
  <si>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</si>
  <si>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</si>
  <si>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</si>
  <si>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</si>
  <si>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</si>
  <si>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</si>
  <si>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</si>
  <si>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</si>
  <si>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</si>
  <si>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</si>
  <si>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</si>
  <si>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</si>
  <si>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</si>
  <si>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</si>
  <si>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</si>
  <si>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</si>
  <si>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</si>
  <si>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</si>
  <si>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</si>
  <si>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</si>
  <si>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</si>
  <si>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</si>
  <si>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</si>
  <si>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</si>
  <si>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</si>
  <si>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</si>
  <si>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</si>
  <si>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</si>
  <si>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</si>
  <si>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</si>
  <si>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</si>
  <si>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</si>
  <si>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</si>
  <si>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</si>
  <si>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</si>
  <si>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</si>
  <si>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</si>
  <si>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</si>
  <si>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</si>
  <si>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</si>
  <si>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</si>
  <si>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</si>
  <si>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</si>
  <si>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</si>
  <si>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</si>
  <si>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</si>
  <si>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</si>
  <si>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</si>
  <si>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</si>
  <si>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</si>
  <si>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</si>
  <si>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</si>
  <si>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</si>
  <si>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</si>
  <si>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</si>
  <si>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</si>
  <si>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</si>
  <si>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</si>
  <si>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</si>
  <si>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</si>
  <si>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</si>
  <si>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</si>
  <si>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</si>
  <si>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</si>
  <si>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</si>
  <si>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</si>
  <si>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</si>
  <si>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</si>
  <si>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</si>
  <si>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</si>
  <si>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</si>
  <si>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</si>
  <si>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</si>
  <si>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</si>
  <si>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</si>
  <si>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</si>
  <si>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</si>
  <si>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</si>
  <si>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</si>
  <si>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</si>
  <si>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</si>
  <si>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</si>
  <si>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</si>
  <si>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</si>
  <si>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</si>
  <si>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</si>
  <si>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</si>
  <si>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</si>
  <si>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</si>
  <si>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</si>
  <si>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</si>
  <si>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</si>
  <si>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</si>
  <si>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</si>
  <si>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</si>
  <si>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</si>
  <si>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</si>
  <si>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</si>
  <si>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</si>
  <si>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</si>
  <si>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</si>
  <si>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</si>
  <si>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</si>
  <si>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</si>
  <si>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</si>
  <si>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</si>
  <si>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</si>
  <si>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</si>
  <si>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</si>
  <si>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</si>
  <si>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</si>
  <si>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</si>
  <si>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</si>
  <si>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</si>
  <si>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</si>
  <si>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</si>
  <si>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</si>
  <si>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</si>
  <si>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</si>
  <si>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</si>
  <si>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</si>
  <si>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</si>
  <si>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</si>
  <si>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</si>
  <si>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</si>
  <si>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</si>
  <si>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</si>
  <si>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</si>
  <si>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</si>
  <si>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</si>
  <si>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</si>
  <si>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</si>
  <si>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</si>
  <si>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</si>
  <si>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</si>
  <si>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</si>
  <si>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</si>
  <si>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</si>
  <si>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</si>
  <si>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</si>
  <si>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</si>
  <si>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</si>
  <si>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</si>
  <si>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</si>
  <si>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</si>
  <si>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</si>
  <si>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</si>
  <si>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</si>
  <si>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</si>
  <si>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</si>
  <si>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</si>
  <si>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</si>
  <si>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</si>
  <si>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</si>
  <si>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</si>
  <si>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</si>
  <si>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</si>
  <si>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</si>
  <si>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</si>
  <si>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</si>
  <si>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</si>
  <si>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</si>
  <si>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</si>
  <si>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</si>
  <si>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</si>
  <si>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</si>
  <si>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</si>
  <si>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</si>
  <si>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</si>
  <si>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</si>
  <si>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</si>
  <si>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</si>
  <si>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</si>
  <si>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</si>
  <si>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</si>
  <si>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</si>
  <si>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</si>
  <si>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</si>
  <si>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</si>
  <si>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</si>
  <si>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</si>
  <si>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</si>
  <si>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</si>
  <si>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</si>
  <si>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</si>
  <si>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</si>
  <si>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</si>
  <si>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</si>
  <si>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</si>
  <si>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</si>
  <si>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</si>
  <si>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</si>
  <si>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</si>
  <si>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</si>
  <si>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</si>
  <si>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</si>
  <si>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</si>
  <si>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</si>
  <si>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</si>
  <si>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</si>
  <si>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</si>
  <si>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</si>
  <si>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</si>
  <si>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</si>
  <si>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</si>
  <si>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</si>
  <si>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</si>
  <si>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</si>
  <si>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</si>
  <si>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</si>
  <si>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</si>
  <si>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</si>
  <si>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</si>
  <si>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</si>
  <si>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</si>
  <si>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</si>
  <si>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</si>
  <si>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</si>
  <si>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</si>
  <si>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</si>
  <si>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</si>
  <si>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</si>
  <si>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</si>
  <si>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</si>
  <si>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</si>
  <si>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</si>
  <si>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</si>
  <si>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</si>
  <si>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</si>
  <si>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</si>
  <si>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</si>
  <si>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</si>
  <si>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</si>
  <si>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</si>
  <si>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</si>
  <si>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</si>
  <si>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</si>
  <si>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</si>
  <si>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</si>
  <si>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</si>
  <si>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</si>
  <si>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</si>
  <si>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</si>
  <si>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</si>
  <si>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</si>
  <si>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</si>
  <si>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</si>
  <si>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</si>
  <si>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</si>
  <si>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</si>
  <si>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</si>
  <si>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</si>
  <si>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</si>
  <si>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</si>
  <si>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</si>
  <si>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</si>
  <si>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</si>
  <si>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</si>
  <si>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</si>
  <si>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</si>
  <si>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</si>
  <si>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</si>
  <si>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</si>
  <si>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</si>
  <si>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</si>
  <si>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</si>
  <si>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</si>
  <si>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</si>
  <si>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</si>
  <si>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</si>
  <si>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</si>
  <si>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</si>
  <si>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</si>
  <si>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</si>
  <si>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</si>
  <si>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</si>
  <si>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</si>
  <si>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</si>
  <si>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</si>
  <si>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</si>
  <si>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</si>
  <si>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</si>
  <si>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</si>
  <si>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</si>
  <si>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</si>
  <si>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</si>
  <si>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</si>
  <si>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</si>
  <si>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</si>
  <si>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</si>
  <si>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</si>
  <si>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</si>
  <si>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</si>
  <si>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</si>
  <si>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</si>
  <si>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</si>
  <si>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</si>
  <si>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</si>
  <si>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</si>
  <si>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</si>
  <si>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</si>
  <si>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</si>
  <si>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</si>
  <si>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</si>
  <si>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</si>
  <si>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</si>
  <si>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</si>
  <si>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</si>
  <si>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</si>
  <si>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</si>
  <si>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</si>
  <si>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</si>
  <si>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</si>
  <si>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</si>
  <si>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</si>
  <si>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</si>
  <si>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</si>
  <si>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</si>
  <si>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</si>
  <si>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</si>
  <si>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</si>
  <si>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</si>
  <si>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</si>
  <si>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</si>
  <si>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</si>
  <si>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</si>
  <si>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</si>
  <si>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</si>
  <si>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</si>
  <si>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</si>
  <si>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</si>
  <si>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</si>
  <si>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</si>
  <si>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</si>
  <si>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</si>
  <si>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</si>
  <si>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</si>
  <si>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</si>
  <si>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</si>
  <si>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</si>
  <si>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</si>
  <si>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</si>
  <si>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</si>
  <si>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</si>
  <si>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</si>
  <si>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</si>
  <si>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</si>
  <si>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</si>
  <si>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</si>
  <si>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</si>
  <si>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</si>
  <si>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</si>
  <si>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</si>
  <si>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</si>
  <si>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</si>
  <si>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</si>
  <si>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</si>
  <si>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</si>
  <si>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</si>
  <si>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</si>
  <si>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</si>
  <si>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</si>
  <si>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</si>
  <si>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</si>
  <si>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</si>
  <si>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</si>
  <si>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</si>
  <si>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</si>
  <si>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</si>
  <si>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</si>
  <si>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</si>
  <si>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</si>
  <si>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</si>
  <si>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</si>
  <si>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</si>
  <si>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</si>
  <si>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</si>
  <si>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</si>
  <si>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</si>
  <si>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</si>
  <si>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</si>
  <si>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</si>
  <si>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</si>
  <si>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</si>
  <si>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</si>
  <si>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</si>
  <si>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</si>
  <si>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</si>
  <si>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</si>
  <si>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</si>
  <si>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</si>
  <si>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</si>
  <si>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</si>
  <si>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</si>
  <si>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</si>
  <si>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</si>
  <si>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</si>
  <si>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</si>
  <si>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</si>
  <si>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</si>
  <si>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</si>
  <si>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</si>
  <si>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</si>
  <si>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</si>
  <si>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</si>
  <si>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</si>
  <si>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</si>
  <si>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</si>
  <si>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</si>
  <si>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</si>
  <si>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</si>
  <si>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</si>
  <si>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</si>
  <si>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</si>
  <si>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</si>
  <si>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</si>
  <si>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</si>
  <si>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</si>
  <si>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</si>
  <si>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</si>
  <si>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</si>
  <si>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</si>
  <si>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</si>
  <si>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</si>
  <si>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</si>
  <si>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</si>
  <si>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</si>
  <si>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</si>
  <si>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</si>
  <si>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</si>
  <si>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</si>
  <si>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</si>
  <si>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</si>
  <si>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</si>
  <si>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</si>
  <si>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</si>
  <si>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</si>
  <si>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</si>
  <si>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</si>
  <si>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</si>
  <si>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</si>
  <si>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</si>
  <si>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</si>
  <si>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</si>
  <si>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</si>
  <si>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</si>
  <si>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</si>
  <si>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</si>
  <si>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</si>
  <si>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</si>
  <si>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</si>
  <si>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</si>
  <si>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</si>
  <si>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</si>
  <si>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</si>
  <si>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</si>
  <si>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</si>
  <si>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</si>
  <si>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</si>
  <si>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</si>
  <si>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</si>
  <si>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</si>
  <si>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</si>
  <si>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</si>
  <si>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</si>
  <si>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</si>
  <si>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</si>
  <si>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</si>
  <si>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</si>
  <si>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</si>
  <si>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</si>
  <si>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</si>
  <si>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</si>
  <si>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</si>
  <si>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</si>
  <si>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</si>
  <si>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</si>
  <si>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</si>
  <si>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</si>
  <si>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</si>
  <si>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</si>
  <si>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</si>
  <si>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</si>
  <si>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</si>
  <si>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</si>
  <si>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</si>
  <si>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</si>
  <si>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</si>
  <si>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</si>
  <si>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</si>
  <si>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</si>
  <si>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</si>
  <si>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</si>
  <si>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</si>
  <si>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</si>
  <si>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</si>
  <si>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</si>
  <si>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</si>
  <si>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</si>
  <si>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</si>
  <si>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</si>
  <si>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</si>
  <si>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</si>
  <si>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</si>
  <si>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</si>
  <si>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</si>
  <si>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</si>
  <si>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</si>
  <si>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</si>
  <si>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</si>
  <si>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</si>
  <si>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</si>
  <si>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</si>
  <si>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</si>
  <si>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</si>
  <si>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</si>
  <si>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</si>
  <si>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</si>
  <si>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</si>
  <si>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</si>
  <si>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</si>
  <si>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</si>
  <si>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</si>
  <si>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</si>
  <si>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</si>
  <si>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</si>
  <si>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</si>
  <si>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</si>
  <si>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</si>
  <si>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</si>
  <si>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</si>
  <si>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</si>
  <si>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</si>
  <si>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</si>
  <si>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</si>
  <si>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</si>
  <si>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</si>
  <si>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</si>
  <si>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</si>
  <si>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</si>
  <si>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</si>
  <si>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</si>
  <si>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</si>
  <si>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</si>
  <si>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</si>
  <si>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</si>
  <si>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</si>
  <si>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</si>
  <si>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</si>
  <si>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</si>
  <si>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</si>
  <si>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</si>
  <si>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</si>
  <si>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</si>
  <si>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</si>
  <si>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</si>
  <si>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</si>
  <si>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</si>
  <si>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</si>
  <si>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</si>
  <si>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</si>
  <si>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</si>
  <si>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</si>
  <si>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</si>
  <si>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</si>
  <si>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</si>
  <si>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</si>
  <si>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</si>
  <si>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</si>
  <si>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</si>
  <si>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</si>
  <si>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</si>
  <si>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</si>
  <si>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</si>
  <si>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</si>
  <si>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</si>
  <si>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</si>
  <si>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</si>
  <si>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</si>
  <si>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</si>
  <si>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</si>
  <si>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</si>
  <si>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</si>
  <si>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</si>
  <si>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</si>
  <si>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</si>
  <si>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</si>
  <si>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</si>
  <si>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</si>
  <si>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</si>
  <si>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</si>
  <si>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</si>
  <si>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</si>
  <si>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</si>
  <si>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</si>
  <si>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</si>
  <si>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</si>
  <si>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</si>
  <si>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</si>
  <si>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</si>
  <si>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</si>
  <si>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</si>
  <si>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</si>
  <si>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</si>
  <si>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</si>
  <si>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</si>
  <si>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</si>
  <si>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</si>
  <si>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</si>
  <si>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</si>
  <si>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</si>
  <si>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</si>
  <si>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</si>
  <si>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</si>
  <si>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</si>
  <si>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</si>
  <si>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</si>
  <si>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</si>
  <si>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</si>
  <si>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</si>
  <si>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</si>
  <si>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</si>
  <si>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</si>
  <si>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</si>
  <si>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</si>
  <si>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</si>
  <si>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</si>
  <si>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</si>
  <si>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</si>
  <si>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</si>
  <si>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</si>
  <si>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</si>
  <si>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</si>
  <si>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</si>
  <si>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</si>
  <si>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</si>
  <si>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</si>
  <si>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</si>
  <si>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</si>
  <si>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</si>
  <si>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</si>
  <si>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</si>
  <si>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</si>
  <si>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</si>
  <si>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</si>
  <si>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</si>
  <si>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</si>
  <si>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</si>
  <si>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</si>
  <si>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</si>
  <si>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</si>
  <si>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</si>
  <si>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</si>
  <si>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</si>
  <si>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</si>
  <si>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</si>
  <si>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</si>
  <si>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</si>
  <si>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</si>
  <si>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</si>
  <si>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</si>
  <si>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</si>
  <si>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</si>
  <si>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</si>
  <si>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</si>
  <si>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</si>
  <si>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</si>
  <si>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</si>
  <si>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</si>
  <si>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</si>
  <si>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</si>
  <si>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</si>
  <si>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</si>
  <si>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</si>
  <si>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</si>
  <si>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</si>
  <si>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</si>
  <si>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</si>
  <si>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</si>
  <si>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</si>
  <si>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</si>
  <si>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</si>
  <si>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</si>
  <si>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</si>
  <si>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</si>
  <si>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</si>
  <si>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</si>
  <si>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</si>
  <si>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</si>
  <si>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</si>
  <si>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</si>
  <si>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</si>
  <si>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</si>
  <si>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</si>
  <si>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</si>
  <si>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</si>
  <si>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</si>
  <si>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</si>
  <si>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</si>
  <si>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</si>
  <si>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</si>
  <si>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</si>
  <si>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</si>
  <si>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</si>
  <si>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</si>
  <si>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</si>
  <si>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</si>
  <si>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</si>
  <si>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</si>
  <si>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</si>
  <si>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</si>
  <si>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</si>
  <si>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</si>
  <si>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</si>
  <si>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</si>
  <si>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</si>
  <si>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</si>
  <si>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</si>
  <si>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</si>
  <si>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</si>
  <si>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</si>
  <si>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</si>
  <si>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</si>
  <si>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</si>
  <si>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</si>
  <si>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</si>
  <si>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</si>
  <si>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</si>
  <si>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</si>
  <si>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</si>
  <si>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</si>
  <si>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</si>
  <si>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</si>
  <si>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</si>
  <si>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</si>
  <si>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</si>
  <si>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</si>
  <si>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</si>
  <si>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</si>
  <si>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</si>
  <si>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</si>
  <si>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</si>
  <si>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</si>
  <si>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</si>
  <si>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</si>
  <si>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</si>
  <si>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</si>
  <si>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</si>
  <si>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</si>
  <si>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</si>
  <si>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</si>
  <si>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</si>
  <si>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</si>
  <si>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</si>
  <si>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</si>
  <si>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</si>
  <si>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</si>
  <si>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</si>
  <si>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</si>
  <si>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</si>
  <si>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</si>
  <si>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</si>
  <si>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</si>
  <si>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</si>
  <si>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</si>
  <si>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</si>
  <si>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</si>
  <si>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</si>
  <si>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</si>
  <si>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</si>
  <si>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</si>
  <si>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</si>
  <si>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</si>
  <si>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</si>
  <si>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</si>
  <si>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</si>
  <si>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</si>
  <si>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</si>
  <si>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</si>
  <si>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</si>
  <si>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</si>
  <si>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</si>
  <si>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</si>
  <si>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</si>
  <si>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</si>
  <si>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</si>
  <si>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</si>
  <si>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</si>
  <si>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</si>
  <si>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</si>
  <si>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</si>
  <si>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</si>
  <si>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</si>
  <si>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</si>
  <si>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</si>
  <si>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</si>
  <si>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</si>
  <si>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</si>
  <si>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</si>
  <si>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</si>
  <si>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</si>
  <si>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</si>
  <si>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</si>
  <si>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</si>
  <si>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</si>
  <si>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</si>
  <si>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</si>
  <si>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</si>
  <si>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</si>
  <si>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</si>
  <si>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</si>
  <si>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</si>
  <si>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</si>
  <si>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</si>
  <si>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</si>
  <si>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</si>
  <si>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</si>
  <si>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</si>
  <si>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</si>
  <si>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</si>
  <si>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</si>
  <si>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</si>
  <si>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</si>
  <si>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</si>
  <si>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</si>
  <si>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</si>
  <si>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</si>
  <si>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</si>
  <si>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</si>
  <si>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</si>
  <si>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</si>
  <si>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</si>
  <si>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</si>
  <si>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</si>
  <si>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</si>
  <si>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</si>
  <si>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</si>
  <si>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</si>
  <si>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</si>
  <si>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</si>
  <si>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</si>
  <si>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</si>
  <si>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</si>
  <si>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</si>
  <si>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</si>
  <si>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</si>
  <si>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</si>
  <si>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</si>
  <si>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</si>
  <si>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</si>
  <si>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</si>
  <si>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</si>
  <si>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</si>
  <si>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</si>
  <si>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</si>
  <si>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</si>
  <si>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</si>
  <si>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</si>
  <si>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</si>
  <si>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</si>
  <si>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</si>
  <si>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</si>
  <si>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</si>
  <si>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</si>
  <si>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</si>
  <si>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</si>
  <si>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</si>
  <si>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</si>
  <si>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</si>
  <si>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</si>
  <si>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</si>
  <si>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</si>
  <si>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</si>
  <si>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</si>
  <si>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</si>
  <si>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</si>
  <si>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</si>
  <si>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</si>
  <si>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</si>
  <si>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</si>
  <si>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</si>
  <si>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</si>
  <si>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</si>
  <si>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</si>
  <si>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</si>
  <si>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</si>
  <si>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</si>
  <si>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</si>
  <si>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</si>
  <si>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</si>
  <si>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</si>
  <si>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</si>
  <si>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</si>
  <si>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</si>
  <si>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</si>
  <si>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</si>
  <si>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</si>
  <si>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</si>
  <si>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</si>
  <si>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</si>
  <si>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</si>
  <si>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</si>
  <si>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</si>
  <si>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</si>
  <si>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</si>
  <si>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</si>
  <si>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</si>
  <si>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</si>
  <si>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</si>
  <si>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</si>
  <si>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</si>
  <si>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</si>
  <si>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</si>
  <si>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</si>
  <si>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</si>
  <si>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</si>
  <si>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</si>
  <si>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</si>
  <si>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</si>
  <si>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</si>
  <si>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</si>
  <si>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</si>
  <si>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</si>
  <si>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</si>
  <si>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</si>
  <si>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</si>
  <si>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</si>
  <si>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</si>
  <si>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</si>
  <si>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</si>
  <si>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</si>
  <si>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</si>
  <si>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</si>
  <si>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</si>
  <si>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</si>
  <si>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</si>
  <si>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</si>
  <si>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</si>
  <si>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</si>
  <si>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</si>
  <si>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</si>
  <si>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</si>
  <si>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</si>
  <si>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</si>
  <si>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</si>
  <si>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</si>
  <si>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</si>
  <si>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</si>
  <si>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</si>
  <si>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</si>
  <si>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</si>
  <si>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</si>
  <si>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</si>
  <si>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</si>
  <si>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</si>
  <si>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</si>
  <si>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</si>
  <si>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</si>
  <si>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</si>
  <si>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</si>
  <si>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</si>
  <si>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</si>
  <si>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</si>
  <si>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</si>
  <si>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</si>
  <si>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</si>
  <si>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</si>
  <si>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</si>
  <si>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</si>
  <si>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</si>
  <si>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</si>
  <si>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</si>
  <si>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</si>
  <si>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</si>
  <si>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</si>
  <si>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</si>
  <si>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</si>
  <si>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</si>
  <si>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</si>
  <si>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</si>
  <si>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</si>
  <si>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</si>
  <si>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</si>
  <si>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</si>
  <si>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</si>
  <si>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</si>
  <si>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</si>
  <si>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</si>
  <si>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</si>
  <si>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</si>
  <si>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</si>
  <si>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</si>
  <si>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</si>
  <si>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</si>
  <si>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</si>
  <si>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</si>
  <si>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</si>
  <si>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</si>
  <si>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</si>
  <si>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</si>
  <si>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</si>
  <si>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</si>
  <si>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</si>
  <si>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</si>
  <si>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</si>
  <si>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</si>
  <si>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</si>
  <si>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</si>
  <si>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</si>
  <si>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</si>
  <si>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</si>
  <si>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</si>
  <si>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</si>
  <si>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</si>
  <si>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</si>
  <si>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</si>
  <si>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</si>
  <si>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</si>
  <si>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</si>
  <si>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</si>
  <si>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</si>
  <si>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</si>
  <si>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</si>
  <si>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</si>
  <si>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</si>
  <si>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</si>
  <si>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</si>
  <si>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</si>
  <si>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</si>
  <si>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</si>
  <si>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</si>
  <si>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</si>
  <si>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</si>
  <si>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</si>
  <si>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</si>
  <si>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</si>
  <si>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</si>
  <si>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</si>
  <si>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</si>
  <si>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</si>
  <si>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</si>
  <si>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</si>
  <si>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</si>
  <si>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</si>
  <si>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</si>
  <si>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</si>
  <si>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</si>
  <si>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</si>
  <si>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</si>
  <si>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</si>
  <si>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</si>
  <si>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</si>
  <si>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</si>
  <si>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</si>
  <si>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</si>
  <si>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</si>
  <si>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</si>
  <si>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</si>
  <si>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</si>
  <si>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</si>
  <si>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</si>
  <si>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</si>
  <si>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</si>
  <si>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</si>
  <si>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</si>
  <si>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</si>
  <si>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</si>
  <si>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</si>
  <si>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</si>
  <si>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</si>
  <si>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</si>
  <si>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</si>
  <si>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</si>
  <si>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</si>
  <si>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</si>
  <si>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</si>
  <si>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</si>
  <si>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</si>
  <si>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</si>
  <si>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</si>
  <si>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</si>
  <si>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</si>
  <si>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</si>
  <si>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</si>
  <si>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</si>
  <si>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</si>
  <si>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</si>
  <si>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</si>
  <si>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</si>
  <si>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</si>
  <si>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</si>
  <si>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</si>
  <si>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</si>
  <si>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</si>
  <si>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</si>
  <si>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</si>
  <si>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</si>
  <si>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</si>
  <si>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</si>
  <si>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</si>
  <si>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</si>
  <si>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</si>
  <si>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</si>
  <si>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</si>
  <si>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</si>
  <si>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</si>
  <si>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</si>
  <si>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</si>
  <si>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</si>
  <si>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</si>
  <si>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</si>
  <si>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</si>
  <si>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</si>
  <si>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</si>
  <si>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</si>
  <si>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</si>
  <si>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</si>
  <si>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</si>
  <si>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</si>
  <si>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</si>
  <si>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</si>
  <si>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</si>
  <si>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</si>
  <si>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</si>
  <si>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</si>
  <si>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</si>
  <si>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</si>
  <si>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</si>
  <si>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</si>
  <si>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</si>
  <si>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</si>
  <si>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</si>
  <si>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</si>
  <si>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</si>
  <si>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</si>
  <si>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</si>
  <si>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</si>
  <si>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</si>
  <si>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</si>
  <si>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</si>
  <si>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</si>
  <si>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</si>
  <si>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</si>
  <si>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</si>
  <si>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</si>
  <si>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</si>
  <si>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</si>
  <si>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</si>
  <si>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</si>
  <si>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</si>
  <si>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</si>
  <si>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</si>
  <si>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</si>
  <si>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</si>
  <si>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</si>
  <si>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</si>
  <si>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</si>
  <si>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</si>
  <si>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</si>
  <si>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</si>
  <si>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</si>
  <si>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</si>
  <si>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</si>
  <si>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</si>
  <si>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</si>
  <si>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</si>
  <si>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</si>
  <si>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</si>
  <si>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</si>
  <si>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</si>
  <si>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</si>
  <si>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</si>
  <si>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</si>
  <si>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</si>
  <si>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</si>
  <si>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</si>
  <si>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</si>
  <si>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</si>
  <si>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</si>
  <si>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</si>
  <si>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</si>
  <si>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</si>
  <si>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</si>
  <si>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</si>
  <si>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</si>
  <si>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</si>
  <si>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</si>
  <si>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</si>
  <si>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</si>
  <si>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</si>
  <si>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</si>
  <si>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</si>
  <si>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</si>
  <si>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</si>
  <si>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</si>
  <si>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</si>
  <si>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</si>
  <si>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</si>
  <si>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</si>
  <si>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</si>
  <si>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</si>
  <si>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</si>
  <si>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</si>
  <si>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</si>
  <si>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</si>
  <si>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</si>
  <si>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</si>
  <si>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</si>
  <si>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</si>
  <si>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</si>
  <si>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</si>
  <si>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</si>
  <si>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</si>
  <si>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</si>
  <si>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</si>
  <si>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</si>
  <si>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</si>
  <si>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</si>
  <si>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</si>
  <si>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</si>
  <si>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</si>
  <si>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</si>
  <si>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</si>
  <si>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</si>
  <si>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</si>
  <si>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</si>
  <si>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</si>
  <si>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</si>
  <si>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</si>
  <si>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</si>
  <si>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</si>
  <si>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</si>
  <si>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</si>
  <si>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</si>
  <si>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</si>
  <si>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</si>
  <si>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</si>
  <si>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</si>
  <si>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</si>
  <si>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</si>
  <si>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</si>
  <si>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</si>
  <si>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</si>
  <si>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</si>
  <si>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</si>
  <si>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</si>
  <si>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</si>
  <si>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</si>
  <si>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</si>
  <si>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</si>
  <si>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</si>
  <si>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</si>
  <si>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</si>
  <si>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</si>
  <si>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</si>
  <si>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</si>
  <si>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</si>
  <si>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</si>
  <si>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</si>
  <si>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</si>
  <si>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</si>
  <si>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</si>
  <si>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</si>
  <si>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</si>
  <si>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</si>
  <si>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</si>
  <si>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</si>
  <si>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</si>
  <si>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</si>
  <si>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</si>
  <si>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</si>
  <si>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</si>
  <si>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</si>
  <si>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</si>
  <si>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</si>
  <si>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</si>
  <si>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</si>
  <si>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</si>
  <si>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</si>
  <si>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</si>
  <si>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</si>
  <si>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</si>
  <si>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</si>
  <si>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</si>
  <si>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</si>
  <si>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</si>
  <si>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</si>
  <si>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</si>
  <si>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</si>
  <si>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</si>
  <si>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</si>
  <si>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</si>
  <si>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</si>
  <si>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</si>
  <si>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</si>
  <si>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</si>
  <si>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</si>
  <si>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</si>
  <si>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</si>
  <si>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</si>
  <si>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</si>
  <si>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</si>
  <si>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</si>
  <si>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</si>
  <si>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</si>
  <si>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</si>
  <si>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</si>
  <si>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</si>
  <si>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</si>
  <si>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</si>
  <si>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</si>
  <si>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</si>
  <si>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</si>
  <si>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</si>
  <si>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</si>
  <si>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</si>
  <si>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</si>
  <si>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</si>
  <si>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</si>
  <si>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</si>
  <si>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</si>
  <si>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</si>
  <si>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</si>
  <si>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</si>
  <si>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</si>
  <si>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</si>
  <si>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</si>
  <si>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</si>
  <si>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</si>
  <si>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</si>
  <si>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</si>
  <si>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</si>
  <si>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</si>
  <si>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</si>
  <si>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</si>
  <si>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</si>
  <si>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</si>
  <si>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</si>
  <si>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</si>
  <si>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</si>
  <si>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</si>
  <si>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</si>
  <si>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</si>
  <si>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</si>
  <si>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</si>
  <si>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</si>
  <si>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</si>
  <si>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</si>
  <si>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</si>
  <si>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</si>
  <si>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</si>
  <si>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</si>
  <si>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</si>
  <si>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</si>
  <si>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</si>
  <si>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</si>
  <si>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</si>
  <si>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</si>
  <si>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</si>
  <si>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</si>
  <si>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</si>
  <si>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</si>
  <si>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</si>
  <si>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</si>
  <si>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</si>
  <si>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</si>
  <si>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</si>
  <si>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</si>
  <si>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</si>
  <si>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</si>
  <si>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</si>
  <si>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</si>
  <si>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</si>
  <si>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</si>
  <si>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</si>
  <si>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</si>
  <si>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</si>
  <si>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</si>
  <si>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</si>
  <si>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</si>
  <si>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</si>
  <si>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</si>
  <si>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</si>
  <si>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</si>
  <si>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</si>
  <si>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</si>
  <si>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</si>
  <si>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</si>
  <si>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</si>
  <si>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</si>
  <si>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</si>
  <si>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</si>
  <si>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</si>
  <si>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</si>
  <si>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</si>
  <si>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</si>
  <si>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</si>
  <si>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</si>
  <si>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</si>
  <si>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</si>
  <si>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</si>
  <si>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</si>
  <si>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</si>
  <si>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</si>
  <si>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</si>
  <si>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</si>
  <si>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</si>
  <si>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</si>
  <si>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</si>
  <si>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</si>
  <si>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</si>
  <si>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</si>
  <si>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</si>
  <si>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</si>
  <si>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</si>
  <si>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</si>
  <si>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</si>
  <si>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</si>
  <si>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</si>
  <si>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</si>
  <si>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</si>
  <si>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</si>
  <si>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</si>
  <si>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</si>
  <si>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</si>
  <si>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</si>
  <si>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</si>
  <si>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</si>
  <si>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</si>
  <si>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</si>
  <si>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</si>
  <si>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</si>
  <si>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</si>
  <si>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</si>
  <si>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</si>
  <si>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</si>
  <si>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</si>
  <si>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</si>
  <si>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</si>
  <si>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</si>
  <si>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</si>
  <si>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</si>
  <si>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</si>
  <si>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</si>
  <si>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</si>
  <si>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</si>
  <si>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</si>
  <si>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</si>
  <si>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</si>
  <si>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</si>
  <si>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</si>
  <si>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</si>
  <si>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</si>
  <si>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</si>
  <si>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</si>
  <si>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</si>
  <si>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</si>
  <si>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</si>
  <si>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</si>
  <si>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</si>
  <si>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</si>
  <si>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</si>
  <si>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</si>
  <si>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</si>
  <si>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</si>
  <si>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</si>
  <si>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</si>
  <si>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</si>
  <si>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</si>
  <si>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</si>
  <si>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</si>
  <si>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</si>
  <si>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</si>
  <si>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</si>
  <si>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</si>
  <si>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</si>
  <si>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</si>
  <si>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</si>
  <si>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</si>
  <si>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</si>
  <si>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</si>
  <si>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</si>
  <si>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</si>
  <si>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</si>
  <si>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</si>
  <si>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</si>
  <si>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</si>
  <si>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</si>
  <si>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</si>
  <si>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</si>
  <si>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</si>
  <si>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</si>
  <si>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</si>
  <si>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</si>
  <si>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</si>
  <si>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</si>
  <si>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</si>
  <si>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</si>
  <si>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</si>
  <si>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</si>
  <si>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</si>
  <si>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</si>
  <si>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</si>
  <si>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</si>
  <si>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</si>
  <si>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</si>
  <si>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</si>
  <si>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</si>
  <si>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</si>
  <si>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</si>
  <si>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</si>
  <si>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</si>
  <si>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</si>
  <si>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</si>
  <si>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</si>
  <si>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</si>
  <si>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</si>
  <si>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</si>
  <si>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</si>
  <si>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</si>
  <si>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</si>
  <si>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</si>
  <si>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</si>
  <si>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</si>
  <si>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</si>
  <si>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</si>
  <si>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</si>
  <si>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</si>
  <si>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</si>
  <si>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</si>
  <si>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</si>
  <si>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</si>
  <si>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</si>
  <si>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</si>
  <si>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</si>
  <si>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</si>
  <si>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</si>
  <si>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</si>
  <si>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</si>
  <si>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</si>
  <si>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</si>
  <si>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</si>
  <si>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</si>
  <si>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</si>
  <si>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</si>
  <si>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</si>
  <si>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</si>
  <si>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</si>
  <si>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</si>
  <si>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</si>
  <si>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</si>
  <si>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</si>
  <si>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</si>
  <si>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</si>
  <si>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</si>
  <si>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</si>
  <si>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</si>
  <si>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</si>
  <si>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</si>
  <si>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</si>
  <si>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</si>
  <si>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</si>
  <si>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</si>
  <si>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</si>
  <si>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</si>
  <si>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</si>
  <si>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</si>
  <si>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</si>
  <si>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</si>
  <si>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</si>
  <si>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</si>
  <si>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</si>
  <si>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</si>
  <si>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</si>
  <si>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</si>
  <si>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</si>
  <si>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</si>
  <si>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</si>
  <si>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</si>
  <si>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</si>
  <si>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</si>
  <si>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</si>
  <si>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</si>
  <si>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</si>
  <si>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</si>
  <si>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</si>
  <si>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</si>
  <si>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</si>
  <si>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</si>
  <si>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</si>
  <si>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</si>
  <si>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</si>
  <si>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</si>
  <si>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</si>
  <si>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</si>
  <si>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</si>
  <si>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</si>
  <si>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</si>
  <si>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</si>
  <si>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</si>
  <si>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</si>
  <si>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</si>
  <si>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</si>
  <si>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</si>
  <si>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</si>
  <si>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</si>
  <si>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</si>
  <si>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</si>
  <si>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</si>
  <si>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</si>
  <si>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</si>
  <si>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</si>
  <si>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</si>
  <si>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</si>
  <si>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</si>
  <si>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</si>
  <si>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</si>
  <si>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</si>
  <si>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</si>
  <si>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</si>
  <si>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</si>
  <si>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</si>
  <si>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</si>
  <si>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</si>
  <si>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</si>
  <si>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</si>
  <si>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</si>
  <si>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</si>
  <si>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</si>
  <si>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</si>
  <si>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</si>
  <si>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</si>
  <si>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</si>
  <si>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</si>
  <si>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</si>
  <si>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</si>
  <si>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</si>
  <si>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</si>
  <si>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</si>
  <si>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</si>
  <si>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</si>
  <si>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</si>
  <si>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</si>
  <si>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</si>
  <si>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</si>
  <si>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</si>
  <si>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</si>
  <si>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</si>
  <si>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</si>
  <si>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</si>
  <si>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</si>
  <si>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</si>
  <si>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</si>
  <si>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</si>
  <si>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</si>
  <si>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</si>
  <si>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</si>
  <si>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</si>
  <si>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</si>
  <si>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</si>
  <si>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</si>
  <si>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</si>
  <si>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</si>
  <si>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</si>
  <si>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</si>
  <si>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</si>
  <si>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</si>
  <si>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</si>
  <si>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</si>
  <si>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</si>
  <si>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</si>
  <si>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</si>
  <si>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</si>
  <si>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</si>
  <si>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</si>
  <si>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</si>
  <si>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</si>
  <si>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</si>
  <si>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</si>
  <si>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</si>
  <si>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</si>
  <si>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</si>
  <si>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</si>
  <si>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</si>
  <si>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</si>
  <si>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</si>
  <si>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</si>
  <si>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</si>
  <si>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</si>
  <si>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</si>
  <si>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</si>
  <si>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</si>
  <si>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</si>
  <si>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</si>
  <si>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</si>
  <si>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</si>
  <si>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</si>
  <si>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</si>
  <si>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</si>
  <si>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</si>
  <si>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</si>
  <si>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</si>
  <si>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</si>
  <si>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</si>
  <si>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</si>
  <si>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</si>
  <si>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</si>
  <si>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</si>
  <si>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</si>
  <si>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</si>
  <si>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</si>
  <si>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</si>
  <si>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</si>
  <si>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</si>
  <si>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</si>
  <si>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</si>
  <si>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</si>
  <si>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</si>
  <si>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</si>
  <si>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</si>
  <si>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</si>
  <si>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</si>
  <si>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</si>
  <si>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</si>
  <si>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</si>
  <si>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</si>
  <si>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</si>
  <si>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</si>
  <si>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</si>
  <si>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</si>
  <si>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</si>
  <si>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</si>
  <si>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</si>
  <si>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</si>
  <si>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</si>
  <si>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</si>
  <si>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</si>
  <si>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</si>
  <si>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</si>
  <si>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</si>
  <si>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</si>
  <si>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</si>
  <si>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</si>
  <si>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</si>
  <si>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</si>
  <si>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</si>
  <si>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</si>
  <si>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</si>
  <si>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</si>
  <si>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</si>
  <si>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</si>
  <si>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</si>
  <si>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</si>
  <si>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</si>
  <si>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</si>
  <si>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</si>
  <si>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</si>
  <si>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</si>
  <si>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</si>
  <si>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</si>
  <si>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</si>
  <si>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</si>
  <si>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</si>
  <si>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</si>
  <si>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</si>
  <si>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</si>
  <si>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</si>
  <si>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</si>
  <si>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</si>
  <si>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</si>
  <si>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</si>
  <si>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</si>
  <si>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</si>
  <si>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</si>
  <si>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</si>
  <si>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</si>
  <si>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</si>
  <si>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</si>
  <si>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</si>
  <si>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</si>
  <si>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</si>
  <si>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</si>
  <si>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</si>
  <si>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</si>
  <si>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</si>
  <si>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</si>
  <si>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</si>
  <si>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</si>
  <si>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</si>
  <si>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</si>
  <si>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</si>
  <si>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</si>
  <si>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</si>
  <si>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</si>
  <si>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</si>
  <si>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</si>
  <si>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</si>
  <si>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</si>
  <si>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</si>
  <si>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</si>
  <si>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</si>
  <si>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</si>
  <si>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</si>
  <si>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</si>
  <si>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</si>
  <si>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</si>
  <si>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</si>
  <si>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</si>
  <si>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</si>
  <si>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</si>
  <si>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</si>
  <si>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</si>
  <si>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</si>
  <si>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</si>
  <si>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</si>
  <si>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</si>
  <si>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</si>
  <si>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</si>
  <si>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</si>
  <si>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</si>
  <si>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</si>
  <si>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</si>
  <si>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</si>
  <si>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</si>
  <si>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</si>
  <si>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</si>
  <si>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</si>
  <si>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</si>
  <si>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</si>
  <si>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</si>
  <si>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</si>
  <si>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</si>
  <si>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</si>
  <si>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</si>
  <si>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</si>
  <si>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</si>
  <si>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</si>
  <si>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</si>
  <si>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</si>
  <si>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</si>
  <si>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</si>
  <si>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</si>
  <si>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</si>
  <si>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</si>
  <si>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</si>
  <si>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</si>
  <si>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</si>
  <si>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</si>
  <si>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</si>
  <si>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</si>
  <si>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</si>
  <si>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</si>
  <si>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</si>
  <si>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</si>
  <si>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</si>
  <si>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</si>
  <si>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</si>
  <si>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</si>
  <si>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</si>
  <si>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</si>
  <si>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</si>
  <si>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</si>
  <si>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</si>
  <si>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</si>
  <si>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</si>
  <si>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</si>
  <si>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</si>
  <si>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</si>
  <si>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</si>
  <si>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</si>
  <si>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</si>
  <si>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</si>
  <si>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</si>
  <si>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</si>
  <si>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</si>
  <si>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</si>
  <si>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</si>
  <si>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</si>
  <si>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</si>
  <si>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</si>
  <si>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</si>
  <si>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</si>
  <si>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</si>
  <si>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</si>
  <si>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</si>
  <si>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</si>
  <si>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</si>
  <si>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</si>
  <si>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</si>
  <si>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</si>
  <si>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</si>
  <si>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</si>
  <si>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</si>
  <si>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</si>
  <si>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</si>
  <si>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</si>
  <si>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</si>
  <si>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</si>
  <si>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</si>
  <si>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</si>
  <si>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</si>
  <si>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</si>
  <si>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</si>
  <si>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</si>
  <si>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</si>
  <si>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</si>
  <si>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</si>
  <si>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</si>
  <si>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</si>
  <si>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</si>
  <si>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</si>
  <si>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</si>
  <si>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</si>
  <si>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</si>
  <si>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</si>
  <si>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</si>
  <si>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</si>
  <si>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</si>
  <si>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</si>
  <si>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</si>
  <si>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</si>
  <si>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</si>
  <si>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</si>
  <si>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</si>
  <si>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</si>
  <si>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</si>
  <si>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</si>
  <si>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</si>
  <si>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</si>
  <si>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</si>
  <si>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</si>
  <si>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</si>
  <si>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</si>
  <si>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</si>
  <si>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</si>
  <si>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</si>
  <si>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</si>
  <si>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</si>
  <si>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</si>
  <si>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</si>
  <si>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</si>
  <si>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</si>
  <si>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</si>
  <si>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</si>
  <si>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</si>
  <si>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</si>
  <si>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</si>
  <si>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</si>
  <si>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</si>
  <si>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</si>
  <si>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</si>
  <si>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</si>
  <si>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</si>
  <si>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</si>
  <si>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</si>
  <si>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</si>
  <si>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</si>
  <si>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</si>
  <si>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</si>
  <si>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</si>
  <si>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</si>
  <si>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</si>
  <si>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</si>
  <si>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</si>
  <si>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</si>
  <si>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</si>
  <si>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</si>
  <si>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</si>
  <si>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</si>
  <si>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</si>
  <si>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</si>
  <si>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</si>
  <si>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</si>
  <si>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</si>
  <si>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</si>
  <si>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</si>
  <si>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</si>
  <si>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</si>
  <si>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</si>
  <si>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</si>
  <si>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</si>
  <si>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</si>
  <si>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</si>
  <si>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</si>
  <si>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</si>
  <si>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</si>
  <si>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</si>
  <si>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</si>
  <si>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</si>
  <si>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</si>
  <si>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</si>
  <si>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</si>
  <si>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</si>
  <si>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</si>
  <si>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</si>
  <si>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</si>
  <si>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</si>
  <si>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</si>
  <si>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</si>
  <si>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</si>
  <si>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</si>
  <si>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</si>
  <si>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</si>
  <si>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</si>
  <si>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</si>
  <si>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</si>
  <si>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</si>
  <si>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</si>
  <si>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</si>
  <si>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</si>
  <si>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</si>
  <si>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</si>
  <si>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</si>
  <si>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</si>
  <si>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</si>
  <si>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</si>
  <si>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</si>
  <si>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</si>
  <si>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</si>
  <si>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</si>
  <si>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</si>
  <si>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</si>
  <si>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</si>
  <si>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</si>
  <si>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</si>
  <si>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</si>
  <si>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</si>
  <si>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</si>
  <si>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</si>
  <si>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</si>
  <si>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</si>
  <si>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</si>
  <si>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</si>
  <si>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</si>
  <si>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</si>
  <si>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</si>
  <si>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</si>
  <si>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</si>
  <si>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</si>
  <si>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</si>
  <si>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</si>
  <si>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</si>
  <si>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</si>
  <si>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</si>
  <si>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</si>
  <si>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</si>
  <si>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</si>
  <si>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</si>
  <si>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</si>
  <si>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</si>
  <si>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</si>
  <si>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</si>
  <si>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</si>
  <si>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</si>
  <si>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</si>
  <si>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</si>
  <si>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</si>
  <si>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</si>
  <si>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</si>
  <si>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</si>
  <si>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</si>
  <si>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</si>
  <si>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</si>
  <si>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</si>
  <si>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</si>
  <si>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</si>
  <si>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</si>
  <si>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</si>
  <si>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</si>
  <si>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</si>
  <si>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</si>
  <si>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</si>
  <si>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</si>
  <si>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</si>
  <si>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</si>
  <si>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</si>
  <si>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</si>
  <si>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</si>
  <si>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</si>
  <si>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</si>
  <si>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</si>
  <si>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</si>
  <si>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</si>
  <si>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</si>
  <si>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</si>
  <si>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</si>
  <si>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</si>
  <si>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</si>
  <si>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</si>
  <si>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</si>
  <si>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</si>
  <si>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</si>
  <si>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</si>
  <si>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</si>
  <si>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</si>
  <si>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</si>
  <si>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</si>
  <si>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</si>
  <si>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</si>
  <si>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</si>
  <si>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</si>
  <si>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</si>
  <si>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</si>
  <si>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</si>
  <si>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</si>
  <si>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</si>
  <si>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</si>
  <si>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</si>
  <si>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</si>
  <si>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</si>
  <si>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</si>
  <si>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</si>
  <si>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</si>
  <si>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</si>
  <si>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</si>
  <si>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</si>
  <si>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</si>
  <si>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</si>
  <si>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</si>
  <si>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</si>
  <si>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</si>
  <si>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</si>
  <si>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</si>
  <si>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</si>
  <si>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</si>
  <si>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</si>
  <si>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</si>
  <si>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</si>
  <si>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</si>
  <si>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</si>
  <si>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</si>
  <si>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</si>
  <si>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</si>
  <si>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</si>
  <si>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</si>
  <si>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</si>
  <si>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</si>
  <si>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</si>
  <si>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</si>
  <si>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</si>
  <si>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</si>
  <si>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</si>
  <si>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</si>
  <si>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</si>
  <si>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</si>
  <si>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</si>
  <si>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</si>
  <si>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</si>
  <si>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</si>
  <si>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</si>
  <si>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</si>
  <si>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</si>
  <si>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</si>
  <si>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</si>
  <si>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</si>
  <si>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</si>
  <si>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</si>
  <si>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</si>
  <si>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</si>
  <si>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</si>
  <si>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</si>
  <si>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</si>
  <si>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</si>
  <si>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</si>
  <si>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</si>
  <si>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</si>
  <si>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</si>
  <si>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</si>
  <si>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</si>
  <si>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</si>
  <si>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</si>
  <si>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</si>
  <si>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</si>
  <si>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</si>
  <si>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</si>
  <si>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</si>
  <si>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</si>
  <si>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</si>
  <si>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</si>
  <si>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</si>
  <si>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</si>
  <si>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</si>
  <si>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</si>
  <si>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</si>
  <si>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</si>
  <si>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</si>
  <si>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</si>
  <si>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</si>
  <si>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</si>
  <si>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</si>
  <si>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</si>
  <si>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</si>
  <si>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</si>
  <si>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</si>
  <si>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</si>
  <si>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</si>
  <si>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</si>
  <si>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</si>
  <si>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</si>
  <si>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</si>
  <si>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</si>
  <si>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</si>
  <si>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</si>
  <si>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</si>
  <si>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</si>
  <si>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</si>
  <si>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</si>
  <si>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</si>
  <si>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</si>
  <si>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</si>
  <si>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</si>
  <si>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</si>
  <si>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</si>
  <si>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</si>
  <si>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</si>
  <si>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</si>
  <si>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</si>
  <si>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</si>
  <si>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</si>
  <si>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</si>
  <si>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</si>
  <si>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</si>
  <si>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</si>
  <si>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</si>
  <si>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</si>
  <si>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</si>
  <si>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</si>
  <si>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</si>
  <si>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</si>
  <si>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</si>
  <si>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</si>
  <si>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</si>
  <si>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</si>
  <si>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</si>
  <si>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</si>
  <si>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</si>
  <si>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</si>
  <si>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</si>
  <si>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</si>
  <si>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</si>
  <si>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</si>
  <si>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</si>
  <si>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</si>
  <si>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</si>
  <si>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</si>
  <si>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</si>
  <si>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</si>
  <si>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</si>
  <si>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</si>
  <si>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</si>
  <si>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</si>
  <si>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</si>
  <si>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</si>
  <si>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</si>
  <si>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</si>
  <si>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</si>
  <si>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</si>
  <si>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</si>
  <si>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</si>
  <si>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</si>
  <si>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</si>
  <si>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</si>
  <si>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</si>
  <si>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</si>
  <si>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</si>
  <si>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</si>
  <si>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</si>
  <si>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</si>
  <si>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</si>
  <si>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</si>
  <si>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</si>
  <si>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</si>
  <si>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</si>
  <si>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</si>
  <si>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</si>
  <si>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</si>
  <si>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</si>
  <si>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</si>
  <si>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</si>
  <si>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</si>
  <si>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</si>
  <si>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</si>
  <si>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</si>
  <si>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</si>
  <si>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</si>
  <si>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</si>
  <si>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</si>
  <si>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</si>
  <si>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</si>
  <si>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</si>
  <si>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</si>
  <si>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</si>
  <si>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</si>
  <si>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</si>
  <si>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</si>
  <si>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</si>
  <si>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</si>
  <si>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</si>
  <si>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</si>
  <si>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</si>
  <si>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</si>
  <si>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</si>
  <si>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</si>
  <si>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</si>
  <si>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</si>
  <si>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</si>
  <si>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</si>
  <si>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</si>
  <si>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</si>
  <si>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</si>
  <si>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</si>
  <si>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</si>
  <si>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</si>
  <si>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</si>
  <si>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</si>
  <si>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</si>
  <si>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</si>
  <si>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</si>
  <si>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</si>
  <si>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</si>
  <si>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</si>
  <si>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</si>
  <si>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</si>
  <si>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</si>
  <si>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</si>
  <si>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</si>
  <si>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</si>
  <si>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</si>
  <si>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</si>
  <si>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</si>
  <si>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</si>
  <si>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</si>
  <si>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</si>
  <si>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</si>
  <si>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</si>
  <si>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</si>
  <si>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</si>
  <si>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</si>
  <si>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</si>
  <si>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</si>
  <si>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</si>
  <si>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</si>
  <si>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</si>
  <si>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</si>
  <si>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</si>
  <si>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</si>
  <si>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</si>
  <si>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</si>
  <si>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</si>
  <si>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</si>
  <si>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</si>
  <si>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</si>
  <si>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</si>
  <si>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</si>
  <si>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</si>
  <si>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</si>
  <si>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</si>
  <si>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</si>
  <si>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</si>
  <si>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</si>
  <si>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</si>
  <si>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</si>
  <si>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</si>
  <si>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</si>
  <si>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</si>
  <si>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</si>
  <si>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</si>
  <si>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</si>
  <si>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</si>
  <si>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</si>
  <si>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</si>
  <si>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</si>
  <si>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</si>
  <si>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</si>
  <si>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</si>
  <si>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</si>
  <si>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</si>
  <si>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</si>
  <si>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</si>
  <si>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</si>
  <si>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</si>
  <si>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</si>
  <si>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</si>
  <si>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</si>
  <si>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</si>
  <si>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</si>
  <si>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</si>
  <si>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</si>
  <si>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</si>
  <si>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</si>
  <si>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</si>
  <si>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</si>
  <si>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</si>
  <si>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</si>
  <si>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</si>
  <si>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</si>
  <si>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</si>
  <si>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</si>
  <si>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</si>
  <si>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</si>
  <si>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</si>
  <si>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</si>
  <si>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</si>
  <si>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</si>
  <si>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</si>
  <si>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</si>
  <si>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</si>
  <si>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</si>
  <si>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</si>
  <si>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</si>
  <si>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</si>
  <si>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</si>
  <si>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</si>
  <si>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</si>
  <si>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</si>
  <si>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</si>
  <si>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</si>
  <si>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</si>
  <si>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</si>
  <si>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</si>
  <si>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</si>
  <si>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</si>
  <si>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</si>
  <si>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</si>
  <si>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</si>
  <si>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</si>
  <si>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</si>
  <si>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</si>
  <si>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</si>
  <si>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</si>
  <si>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</si>
  <si>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</si>
  <si>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</si>
  <si>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</si>
  <si>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</si>
  <si>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</si>
  <si>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</si>
  <si>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</si>
  <si>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</si>
  <si>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</si>
  <si>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</si>
  <si>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</si>
  <si>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</si>
  <si>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</si>
  <si>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</si>
  <si>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</si>
  <si>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</si>
  <si>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</si>
  <si>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</si>
  <si>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</si>
  <si>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</si>
  <si>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</si>
  <si>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</si>
  <si>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</si>
  <si>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</si>
  <si>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</si>
  <si>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</si>
  <si>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</si>
  <si>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</si>
  <si>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</si>
  <si>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</si>
  <si>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</si>
  <si>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</si>
  <si>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</si>
  <si>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</si>
  <si>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</si>
  <si>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</si>
  <si>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</si>
  <si>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</si>
  <si>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</si>
  <si>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</si>
  <si>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</si>
  <si>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</si>
  <si>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</si>
  <si>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</si>
  <si>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</si>
  <si>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</si>
  <si>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</si>
  <si>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</si>
  <si>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</si>
  <si>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</si>
  <si>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</si>
  <si>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</si>
  <si>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</si>
  <si>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</si>
  <si>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</si>
  <si>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</si>
  <si>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</si>
  <si>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</si>
  <si>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</si>
  <si>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</si>
  <si>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</si>
  <si>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</si>
  <si>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</si>
  <si>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</si>
  <si>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</si>
  <si>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</si>
  <si>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</si>
  <si>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</si>
  <si>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</si>
  <si>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</si>
  <si>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</si>
  <si>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</si>
  <si>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</si>
  <si>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</si>
  <si>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</si>
  <si>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</si>
  <si>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</si>
  <si>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</si>
  <si>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</si>
  <si>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</si>
  <si>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</si>
  <si>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</si>
  <si>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</si>
  <si>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</si>
  <si>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</si>
  <si>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</si>
  <si>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</si>
  <si>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</si>
  <si>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</si>
  <si>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</si>
  <si>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</si>
  <si>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</si>
  <si>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</si>
  <si>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</si>
  <si>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</si>
  <si>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</si>
  <si>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</si>
  <si>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</si>
  <si>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</si>
  <si>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</si>
  <si>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</si>
  <si>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</si>
  <si>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</si>
  <si>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</si>
  <si>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</si>
  <si>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</si>
  <si>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</si>
  <si>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</si>
  <si>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</si>
  <si>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</si>
  <si>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</si>
  <si>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</si>
  <si>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</si>
  <si>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</si>
  <si>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</si>
  <si>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</si>
  <si>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</si>
  <si>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</si>
  <si>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</si>
  <si>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</si>
  <si>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</si>
  <si>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</si>
  <si>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</si>
  <si>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</si>
  <si>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</si>
  <si>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</si>
  <si>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</si>
  <si>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</si>
  <si>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</si>
  <si>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</si>
  <si>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</si>
  <si>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</si>
  <si>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</si>
  <si>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</si>
  <si>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</si>
  <si>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</si>
  <si>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</si>
  <si>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</si>
  <si>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</si>
  <si>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</si>
  <si>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</si>
  <si>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</si>
  <si>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</si>
  <si>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</si>
  <si>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</si>
  <si>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</si>
  <si>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</si>
  <si>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</si>
  <si>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</si>
  <si>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</si>
  <si>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</si>
  <si>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</si>
  <si>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</si>
  <si>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</si>
  <si>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</si>
  <si>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</si>
  <si>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</si>
  <si>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</si>
  <si>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</si>
  <si>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</si>
  <si>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</si>
  <si>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</si>
  <si>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</si>
  <si>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</si>
  <si>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</si>
  <si>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</si>
  <si>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</si>
  <si>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</si>
  <si>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</si>
  <si>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</si>
  <si>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</si>
  <si>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</si>
  <si>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</si>
  <si>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</si>
  <si>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</si>
  <si>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</si>
  <si>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</si>
  <si>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</si>
  <si>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</si>
  <si>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</si>
  <si>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</si>
  <si>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</si>
  <si>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</si>
  <si>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</si>
  <si>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</si>
  <si>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</si>
  <si>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</si>
  <si>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</si>
  <si>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</si>
  <si>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</si>
  <si>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</si>
  <si>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</si>
  <si>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</si>
  <si>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</si>
  <si>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</si>
  <si>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</si>
  <si>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</si>
  <si>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</si>
  <si>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</si>
  <si>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</si>
  <si>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</si>
  <si>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</si>
  <si>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</si>
  <si>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</si>
  <si>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</si>
  <si>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</si>
  <si>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</si>
  <si>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</si>
  <si>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</si>
  <si>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</si>
  <si>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</si>
  <si>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</si>
  <si>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</si>
  <si>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</si>
  <si>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</si>
  <si>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</si>
  <si>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</si>
  <si>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</si>
  <si>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</si>
  <si>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</si>
  <si>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</si>
  <si>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</si>
  <si>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</si>
  <si>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</si>
  <si>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</si>
  <si>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</si>
  <si>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</si>
  <si>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</si>
  <si>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</si>
  <si>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</si>
  <si>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</si>
  <si>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</si>
  <si>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</si>
  <si>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</si>
  <si>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</si>
  <si>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</si>
  <si>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</si>
  <si>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</si>
  <si>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</si>
  <si>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</si>
  <si>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</si>
  <si>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</si>
  <si>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</si>
  <si>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</si>
  <si>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</si>
  <si>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</si>
  <si>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</si>
  <si>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</si>
  <si>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</si>
  <si>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</si>
  <si>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</si>
  <si>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</si>
  <si>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</si>
  <si>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</si>
  <si>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</si>
  <si>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</si>
  <si>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</si>
  <si>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</si>
  <si>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</si>
  <si>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</si>
  <si>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</si>
  <si>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</si>
  <si>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</si>
  <si>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</si>
  <si>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</si>
  <si>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</si>
  <si>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</si>
  <si>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</si>
  <si>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</si>
  <si>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</si>
  <si>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</si>
  <si>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</si>
  <si>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</si>
  <si>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</si>
  <si>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</si>
  <si>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</si>
  <si>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</si>
  <si>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</si>
  <si>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</si>
  <si>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</si>
  <si>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</si>
  <si>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</si>
  <si>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</si>
  <si>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</si>
  <si>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</si>
  <si>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</si>
  <si>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</si>
  <si>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</si>
  <si>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</si>
  <si>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</si>
  <si>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</si>
  <si>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</si>
  <si>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</si>
  <si>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</si>
  <si>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</si>
  <si>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</si>
  <si>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</si>
  <si>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</si>
  <si>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</si>
  <si>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</si>
  <si>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</si>
  <si>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</si>
  <si>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</si>
  <si>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</si>
  <si>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</si>
  <si>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</si>
  <si>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</si>
  <si>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</si>
  <si>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</si>
  <si>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</si>
  <si>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</si>
  <si>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</si>
  <si>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</si>
  <si>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</si>
  <si>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</si>
  <si>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</si>
  <si>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</si>
  <si>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</si>
  <si>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</si>
  <si>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</si>
  <si>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</si>
  <si>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</si>
  <si>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</si>
  <si>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</si>
  <si>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</si>
  <si>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</si>
  <si>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</si>
  <si>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</si>
  <si>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</si>
  <si>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</si>
  <si>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</si>
  <si>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</si>
  <si>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</si>
  <si>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</si>
  <si>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</si>
  <si>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</si>
  <si>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</si>
  <si>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</si>
  <si>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</si>
  <si>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</si>
  <si>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</si>
  <si>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</si>
  <si>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</si>
  <si>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</si>
  <si>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</si>
  <si>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</si>
  <si>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</si>
  <si>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</si>
  <si>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</si>
  <si>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</si>
  <si>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</si>
  <si>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</si>
  <si>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</si>
  <si>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</si>
  <si>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</si>
  <si>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</si>
  <si>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</si>
  <si>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</si>
  <si>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</si>
  <si>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</si>
  <si>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</si>
  <si>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</si>
  <si>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</si>
  <si>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</si>
  <si>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</si>
  <si>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</si>
  <si>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</si>
  <si>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</si>
  <si>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</si>
  <si>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</si>
  <si>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</si>
  <si>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</si>
  <si>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</si>
  <si>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</si>
  <si>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</si>
  <si>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</si>
  <si>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</si>
  <si>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</si>
  <si>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</si>
  <si>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</si>
  <si>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</si>
  <si>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</si>
  <si>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</si>
  <si>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</si>
  <si>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</si>
  <si>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</si>
  <si>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</si>
  <si>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</si>
  <si>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</si>
  <si>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</si>
  <si>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</si>
  <si>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</si>
  <si>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</si>
  <si>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</si>
  <si>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</si>
  <si>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</si>
  <si>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</si>
  <si>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</si>
  <si>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</si>
  <si>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</si>
  <si>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</si>
  <si>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</si>
  <si>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</si>
  <si>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</si>
  <si>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</si>
  <si>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</si>
  <si>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</si>
  <si>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</si>
  <si>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</si>
  <si>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</si>
  <si>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</si>
  <si>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</si>
  <si>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</si>
  <si>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</si>
  <si>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</si>
  <si>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</si>
  <si>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</si>
  <si>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</si>
  <si>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</si>
  <si>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</si>
  <si>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</si>
  <si>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</si>
  <si>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</si>
  <si>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</si>
  <si>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</si>
  <si>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</si>
  <si>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</si>
  <si>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</si>
  <si>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</si>
  <si>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</si>
  <si>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</si>
  <si>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</si>
  <si>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</si>
  <si>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</si>
  <si>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</si>
  <si>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</si>
  <si>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</si>
  <si>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</si>
  <si>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</si>
  <si>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</si>
  <si>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</si>
  <si>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</si>
  <si>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</si>
  <si>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</si>
  <si>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</si>
  <si>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</si>
  <si>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</si>
  <si>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</si>
  <si>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</si>
  <si>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</si>
  <si>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</si>
  <si>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</si>
  <si>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</si>
  <si>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</si>
  <si>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</si>
  <si>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</si>
  <si>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</si>
  <si>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</si>
  <si>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</si>
  <si>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</si>
  <si>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</si>
  <si>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</si>
  <si>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</si>
  <si>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</si>
  <si>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</si>
  <si>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</si>
  <si>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</si>
  <si>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</si>
  <si>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</si>
  <si>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</si>
  <si>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</si>
  <si>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</si>
  <si>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</si>
  <si>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</si>
  <si>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</si>
  <si>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</si>
  <si>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</si>
  <si>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</si>
  <si>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</si>
  <si>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</si>
  <si>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</si>
  <si>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</si>
  <si>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</si>
  <si>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</si>
  <si>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</si>
  <si>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</si>
  <si>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</si>
  <si>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</si>
  <si>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</si>
  <si>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</si>
  <si>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</si>
  <si>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</si>
  <si>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</si>
  <si>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</si>
  <si>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</si>
  <si>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</si>
  <si>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</si>
  <si>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</si>
  <si>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</si>
  <si>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</si>
  <si>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</si>
  <si>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</si>
  <si>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</si>
  <si>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</si>
  <si>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</si>
  <si>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</si>
  <si>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</si>
  <si>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</si>
  <si>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</si>
  <si>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</si>
  <si>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</si>
  <si>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</si>
  <si>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</si>
  <si>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</si>
  <si>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</si>
  <si>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</si>
  <si>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</si>
  <si>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</si>
  <si>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</si>
  <si>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</si>
  <si>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</si>
  <si>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</si>
  <si>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</si>
  <si>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</si>
  <si>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</si>
  <si>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</si>
  <si>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</si>
  <si>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</si>
  <si>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</si>
  <si>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</si>
  <si>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</si>
  <si>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</si>
  <si>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</si>
  <si>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</si>
  <si>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</si>
  <si>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</si>
  <si>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</si>
  <si>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</si>
  <si>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</si>
  <si>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</si>
  <si>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</si>
  <si>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</si>
  <si>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</si>
  <si>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</si>
  <si>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</si>
  <si>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</si>
  <si>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</si>
  <si>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</si>
  <si>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</si>
  <si>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</si>
  <si>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</si>
  <si>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</si>
  <si>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</si>
  <si>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</si>
  <si>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</si>
  <si>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</si>
  <si>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</si>
  <si>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</si>
  <si>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</si>
  <si>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</si>
  <si>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</si>
  <si>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</si>
  <si>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</si>
  <si>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</si>
  <si>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</si>
  <si>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</si>
  <si>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</si>
  <si>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</si>
  <si>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</si>
  <si>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</si>
  <si>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</si>
  <si>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</si>
  <si>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</si>
  <si>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</si>
  <si>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</si>
  <si>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</si>
  <si>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</si>
  <si>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</si>
  <si>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</si>
  <si>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</si>
  <si>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</si>
  <si>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</si>
  <si>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</si>
  <si>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</si>
  <si>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</si>
  <si>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</si>
  <si>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</si>
  <si>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</si>
  <si>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</si>
  <si>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</si>
  <si>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</si>
  <si>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</si>
  <si>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</si>
  <si>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</si>
  <si>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</si>
  <si>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</si>
  <si>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</si>
  <si>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</si>
  <si>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</si>
  <si>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</si>
  <si>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</si>
  <si>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</si>
  <si>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</si>
  <si>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</si>
  <si>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</si>
  <si>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</si>
  <si>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</si>
  <si>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</si>
  <si>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</si>
  <si>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</si>
  <si>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</si>
  <si>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</si>
  <si>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</si>
  <si>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</si>
  <si>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</si>
  <si>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</si>
  <si>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</si>
  <si>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</si>
  <si>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</si>
  <si>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</si>
  <si>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</si>
  <si>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</si>
  <si>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</si>
  <si>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</si>
  <si>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</si>
  <si>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</si>
  <si>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</si>
  <si>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</si>
  <si>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</si>
  <si>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</si>
  <si>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</si>
  <si>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</si>
  <si>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</si>
  <si>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</si>
  <si>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</si>
  <si>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</si>
  <si>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</si>
  <si>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</si>
  <si>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</si>
  <si>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</si>
  <si>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</si>
  <si>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</si>
  <si>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</si>
  <si>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</si>
  <si>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</si>
  <si>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</si>
  <si>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</si>
  <si>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</si>
  <si>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</si>
  <si>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</si>
  <si>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</si>
  <si>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</si>
  <si>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</si>
  <si>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</si>
  <si>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</si>
  <si>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</si>
  <si>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</si>
  <si>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</si>
  <si>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</si>
  <si>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</si>
  <si>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</si>
  <si>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</si>
  <si>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</si>
  <si>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</si>
  <si>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</si>
  <si>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</si>
  <si>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</si>
  <si>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</si>
  <si>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</si>
  <si>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</si>
  <si>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</si>
  <si>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</si>
  <si>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</si>
  <si>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</si>
  <si>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</si>
  <si>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</si>
  <si>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</si>
  <si>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</si>
  <si>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</si>
  <si>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</si>
  <si>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</si>
  <si>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</si>
  <si>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</si>
  <si>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</si>
  <si>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</si>
  <si>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</si>
  <si>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</si>
  <si>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</si>
  <si>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</si>
  <si>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</si>
  <si>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</si>
  <si>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</si>
  <si>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</si>
  <si>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</si>
  <si>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</si>
  <si>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</si>
  <si>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</si>
  <si>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</si>
  <si>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</si>
  <si>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</si>
  <si>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</si>
  <si>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</si>
  <si>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</si>
  <si>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</si>
  <si>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</si>
  <si>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</si>
  <si>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</si>
  <si>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</si>
  <si>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</si>
  <si>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</si>
  <si>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</si>
  <si>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</si>
  <si>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</si>
  <si>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</si>
  <si>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</si>
  <si>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</si>
  <si>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</si>
  <si>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</si>
  <si>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</si>
  <si>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</si>
  <si>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</si>
  <si>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</si>
  <si>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</si>
  <si>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</si>
  <si>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</si>
  <si>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</si>
  <si>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</si>
  <si>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</si>
  <si>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</si>
  <si>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</si>
  <si>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</si>
  <si>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</si>
  <si>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</si>
  <si>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</si>
  <si>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</si>
  <si>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</si>
  <si>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</si>
  <si>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</si>
  <si>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</si>
  <si>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</si>
  <si>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</si>
  <si>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</si>
  <si>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</si>
  <si>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</si>
  <si>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</si>
  <si>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</si>
  <si>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</si>
  <si>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</si>
  <si>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</si>
  <si>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</si>
  <si>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</si>
  <si>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</si>
  <si>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</si>
  <si>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</si>
  <si>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</si>
  <si>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</si>
  <si>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</si>
  <si>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</si>
  <si>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</si>
  <si>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</si>
  <si>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</si>
  <si>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</si>
  <si>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</si>
  <si>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</si>
  <si>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</si>
  <si>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</si>
  <si>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</si>
  <si>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</si>
  <si>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</si>
  <si>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</si>
  <si>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</si>
  <si>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</si>
  <si>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</si>
  <si>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</si>
  <si>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</si>
  <si>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</si>
  <si>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</si>
  <si>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</si>
  <si>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</si>
  <si>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</si>
  <si>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</si>
  <si>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</si>
  <si>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</si>
  <si>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</si>
  <si>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</si>
  <si>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</si>
  <si>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</si>
  <si>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</si>
  <si>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</si>
  <si>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</si>
  <si>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</si>
  <si>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</si>
  <si>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</si>
  <si>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</si>
  <si>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</si>
  <si>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</si>
  <si>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</si>
  <si>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</si>
  <si>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</si>
  <si>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</si>
  <si>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</si>
  <si>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</si>
  <si>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</si>
  <si>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</si>
  <si>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</si>
  <si>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</si>
  <si>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</si>
  <si>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</si>
  <si>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</si>
  <si>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</si>
  <si>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</si>
  <si>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</si>
  <si>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</si>
  <si>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</si>
  <si>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</si>
  <si>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</si>
  <si>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</si>
  <si>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</si>
  <si>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</si>
  <si>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</si>
  <si>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</si>
  <si>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</si>
  <si>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</si>
  <si>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</si>
  <si>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</si>
  <si>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</si>
  <si>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</si>
  <si>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</si>
  <si>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</si>
  <si>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</si>
  <si>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</si>
  <si>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</si>
  <si>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</si>
  <si>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</si>
  <si>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</si>
  <si>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</si>
  <si>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</si>
  <si>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</si>
  <si>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</si>
  <si>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</si>
  <si>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</si>
  <si>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</si>
  <si>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</si>
  <si>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</si>
  <si>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</si>
  <si>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</si>
  <si>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</si>
  <si>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</si>
  <si>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</si>
  <si>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</si>
  <si>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</si>
  <si>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</si>
  <si>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</si>
  <si>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</si>
  <si>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</si>
  <si>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</si>
  <si>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</si>
  <si>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</si>
  <si>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</si>
  <si>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</si>
  <si>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</si>
  <si>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</si>
  <si>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</si>
  <si>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</si>
  <si>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</si>
  <si>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</si>
  <si>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</si>
  <si>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</si>
  <si>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</si>
  <si>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</si>
  <si>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</si>
  <si>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</si>
  <si>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</si>
  <si>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</si>
  <si>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</si>
  <si>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</si>
  <si>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</si>
  <si>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</si>
  <si>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</si>
  <si>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</si>
  <si>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</si>
  <si>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</si>
  <si>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</si>
  <si>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</si>
  <si>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</si>
  <si>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</si>
  <si>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</si>
  <si>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</si>
  <si>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</si>
  <si>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</si>
  <si>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</si>
  <si>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</si>
  <si>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</si>
  <si>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</si>
  <si>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</si>
  <si>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</si>
  <si>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</si>
  <si>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</si>
  <si>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</si>
  <si>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</si>
  <si>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</si>
  <si>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</si>
  <si>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</si>
  <si>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</si>
  <si>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</si>
  <si>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</si>
  <si>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</si>
  <si>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</si>
  <si>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</si>
  <si>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</si>
  <si>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</si>
  <si>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</si>
  <si>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</si>
  <si>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</si>
  <si>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</si>
  <si>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</si>
  <si>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</si>
  <si>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</si>
  <si>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</si>
  <si>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</si>
  <si>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</si>
  <si>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</si>
  <si>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</si>
  <si>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</si>
  <si>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</si>
  <si>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</si>
  <si>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</si>
  <si>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</si>
  <si>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</si>
  <si>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</si>
  <si>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</si>
  <si>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</si>
  <si>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</si>
  <si>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</si>
  <si>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</si>
  <si>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</si>
  <si>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</si>
  <si>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</si>
  <si>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</si>
  <si>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</si>
  <si>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</si>
  <si>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</si>
  <si>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</si>
  <si>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</si>
  <si>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</si>
  <si>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</si>
  <si>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</si>
  <si>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</si>
  <si>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</si>
  <si>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</si>
  <si>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</si>
  <si>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</si>
  <si>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</si>
  <si>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</si>
  <si>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</si>
  <si>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</si>
  <si>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</si>
  <si>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</si>
  <si>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</si>
  <si>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</si>
  <si>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</si>
  <si>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</si>
  <si>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</si>
  <si>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</si>
  <si>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</si>
  <si>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</si>
  <si>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</si>
  <si>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</si>
  <si>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</si>
  <si>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</si>
  <si>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</si>
  <si>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</si>
  <si>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</si>
  <si>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</si>
  <si>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</si>
  <si>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</si>
  <si>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</si>
  <si>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</si>
  <si>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</si>
  <si>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</si>
  <si>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</si>
  <si>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</si>
  <si>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</si>
  <si>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</si>
  <si>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</si>
  <si>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</si>
  <si>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</si>
  <si>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</si>
  <si>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</si>
  <si>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</si>
  <si>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</si>
  <si>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</si>
  <si>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</si>
  <si>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</si>
  <si>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</si>
  <si>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</si>
  <si>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</si>
  <si>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</si>
  <si>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</si>
  <si>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</si>
  <si>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</si>
  <si>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</si>
  <si>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</si>
  <si>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</si>
  <si>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</si>
  <si>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</si>
  <si>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</si>
  <si>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</si>
  <si>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</si>
  <si>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</si>
  <si>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</si>
  <si>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</si>
  <si>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</si>
  <si>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</si>
  <si>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</si>
  <si>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</si>
  <si>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</si>
  <si>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</si>
  <si>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</si>
  <si>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</si>
  <si>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</si>
  <si>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</si>
  <si>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</si>
  <si>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</si>
  <si>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</si>
  <si>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</si>
  <si>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</si>
  <si>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</si>
  <si>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</si>
  <si>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</si>
  <si>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</si>
  <si>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</si>
  <si>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</si>
  <si>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</si>
  <si>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</si>
  <si>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</si>
  <si>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</si>
  <si>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</si>
  <si>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</si>
  <si>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</si>
  <si>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</si>
  <si>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</si>
  <si>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</si>
  <si>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</si>
  <si>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</si>
  <si>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</si>
  <si>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</si>
  <si>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</si>
  <si>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</si>
  <si>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</si>
  <si>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</si>
  <si>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</si>
  <si>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</si>
  <si>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</si>
  <si>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</si>
  <si>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</si>
  <si>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</si>
  <si>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</si>
  <si>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</si>
  <si>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</si>
  <si>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</si>
  <si>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</si>
  <si>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</si>
  <si>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</si>
  <si>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</si>
  <si>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</si>
  <si>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</si>
  <si>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</si>
  <si>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</si>
  <si>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</si>
  <si>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</si>
  <si>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</si>
  <si>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</si>
  <si>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</si>
  <si>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</si>
  <si>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</si>
  <si>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</si>
  <si>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</si>
  <si>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</si>
  <si>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</si>
  <si>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</si>
  <si>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</si>
  <si>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</si>
  <si>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</si>
  <si>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</si>
  <si>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</si>
  <si>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</si>
  <si>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</si>
  <si>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</si>
  <si>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</si>
  <si>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</si>
  <si>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</si>
  <si>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</si>
  <si>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</si>
  <si>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</si>
  <si>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</si>
  <si>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</si>
  <si>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</si>
  <si>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</si>
  <si>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</si>
  <si>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</si>
  <si>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</si>
  <si>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</si>
  <si>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</si>
  <si>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</si>
  <si>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</si>
  <si>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</si>
  <si>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</si>
  <si>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</si>
  <si>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</si>
  <si>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</si>
  <si>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</si>
  <si>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</si>
  <si>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</si>
  <si>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</si>
  <si>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</si>
  <si>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</si>
  <si>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</si>
  <si>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</si>
  <si>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</si>
  <si>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</si>
  <si>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</si>
  <si>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</si>
  <si>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</si>
  <si>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</si>
  <si>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</si>
  <si>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</si>
  <si>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</si>
  <si>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</si>
  <si>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</si>
  <si>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</si>
  <si>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</si>
  <si>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</si>
  <si>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</si>
  <si>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</si>
  <si>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</si>
  <si>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</si>
  <si>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</si>
  <si>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</si>
  <si>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</si>
  <si>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</si>
  <si>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</si>
  <si>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</si>
  <si>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</si>
  <si>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</si>
  <si>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</si>
  <si>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</si>
  <si>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</si>
  <si>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</si>
  <si>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</si>
  <si>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</si>
  <si>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</si>
  <si>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</si>
  <si>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</si>
  <si>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</si>
  <si>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</si>
  <si>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</si>
  <si>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</si>
  <si>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</si>
  <si>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</si>
  <si>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</si>
  <si>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</si>
  <si>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</si>
  <si>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</si>
  <si>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</si>
  <si>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</si>
  <si>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</si>
  <si>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</si>
  <si>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</si>
  <si>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</si>
  <si>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</si>
  <si>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</si>
  <si>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</si>
  <si>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</si>
  <si>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</si>
  <si>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</si>
  <si>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</si>
  <si>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</si>
  <si>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</si>
  <si>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</si>
  <si>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</si>
  <si>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</si>
  <si>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</si>
  <si>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</si>
  <si>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</si>
  <si>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</si>
  <si>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</si>
  <si>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</si>
  <si>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</si>
  <si>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</si>
  <si>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</si>
  <si>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</si>
  <si>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</si>
  <si>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</si>
  <si>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</si>
  <si>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</si>
  <si>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</si>
  <si>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</si>
  <si>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</si>
  <si>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</si>
  <si>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</si>
  <si>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</si>
  <si>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</si>
  <si>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</si>
  <si>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</si>
  <si>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</si>
  <si>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</si>
  <si>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</si>
  <si>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</si>
  <si>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</si>
  <si>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</si>
  <si>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</si>
  <si>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</si>
  <si>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</si>
  <si>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</si>
  <si>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</si>
  <si>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</si>
  <si>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</si>
  <si>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</si>
  <si>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</si>
  <si>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</si>
  <si>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</si>
  <si>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</si>
  <si>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</si>
  <si>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</si>
  <si>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</si>
  <si>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</si>
  <si>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</si>
  <si>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</si>
  <si>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</si>
  <si>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</si>
  <si>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</si>
  <si>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</si>
  <si>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</si>
  <si>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</si>
  <si>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</si>
  <si>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</si>
  <si>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</si>
  <si>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</si>
  <si>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</si>
  <si>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</si>
  <si>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</si>
  <si>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</si>
  <si>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</si>
  <si>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</si>
  <si>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</si>
  <si>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</si>
  <si>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</si>
  <si>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</si>
  <si>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</si>
  <si>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</si>
  <si>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</si>
  <si>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</si>
  <si>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</si>
  <si>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</si>
  <si>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</si>
  <si>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</si>
  <si>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</si>
  <si>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</si>
  <si>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</si>
  <si>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</si>
  <si>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</si>
  <si>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</si>
  <si>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</si>
  <si>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</si>
  <si>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</si>
  <si>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</si>
  <si>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</si>
  <si>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</si>
  <si>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</si>
  <si>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</si>
  <si>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</si>
  <si>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</si>
  <si>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</si>
  <si>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</si>
  <si>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</si>
  <si>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</si>
  <si>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</si>
  <si>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</si>
  <si>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</si>
  <si>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</si>
  <si>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</si>
  <si>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</si>
  <si>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</si>
  <si>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</si>
  <si>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</si>
  <si>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</si>
  <si>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</si>
  <si>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</si>
  <si>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</si>
  <si>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</si>
  <si>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</si>
  <si>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</si>
  <si>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</si>
  <si>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</si>
  <si>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</si>
  <si>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</si>
  <si>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</si>
  <si>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</si>
  <si>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</si>
  <si>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</si>
  <si>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</si>
  <si>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</si>
  <si>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</si>
  <si>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</si>
  <si>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</si>
  <si>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</si>
  <si>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</si>
  <si>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</si>
  <si>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</si>
  <si>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</si>
  <si>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</si>
  <si>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</si>
  <si>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</si>
  <si>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</si>
  <si>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</si>
  <si>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</si>
  <si>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</si>
  <si>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</si>
  <si>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</si>
  <si>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</si>
  <si>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</si>
  <si>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</si>
  <si>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</si>
  <si>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</si>
  <si>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</si>
  <si>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</si>
  <si>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</si>
  <si>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</si>
  <si>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</si>
  <si>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</si>
  <si>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</si>
  <si>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</si>
  <si>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</si>
  <si>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</si>
  <si>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</si>
  <si>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</si>
  <si>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</si>
  <si>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</si>
  <si>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</si>
  <si>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</si>
  <si>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</si>
  <si>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</si>
  <si>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</si>
  <si>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</si>
  <si>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</si>
  <si>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</si>
  <si>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</si>
  <si>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</si>
  <si>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</si>
  <si>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</si>
  <si>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</si>
  <si>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</si>
  <si>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</si>
  <si>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</si>
  <si>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</si>
  <si>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</si>
  <si>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</si>
  <si>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</si>
  <si>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</si>
  <si>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</si>
  <si>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</si>
  <si>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</si>
  <si>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</si>
  <si>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</si>
  <si>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</si>
  <si>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</si>
  <si>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</si>
  <si>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</si>
  <si>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</si>
  <si>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</si>
  <si>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</si>
  <si>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</si>
  <si>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</si>
  <si>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</si>
  <si>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</si>
  <si>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</si>
  <si>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</si>
  <si>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</si>
  <si>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</si>
  <si>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</si>
  <si>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</si>
  <si>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</si>
  <si>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</si>
  <si>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</si>
  <si>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</si>
  <si>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</si>
  <si>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</si>
  <si>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</si>
  <si>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</si>
  <si>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</si>
  <si>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</si>
  <si>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</si>
  <si>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</si>
  <si>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</si>
  <si>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</si>
  <si>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</si>
  <si>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</si>
  <si>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</si>
  <si>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</si>
  <si>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</si>
  <si>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</si>
  <si>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</si>
  <si>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</si>
  <si>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</si>
  <si>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</si>
  <si>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</si>
  <si>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</si>
  <si>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</si>
  <si>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</si>
  <si>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</si>
  <si>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</si>
  <si>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</si>
  <si>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</si>
  <si>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</si>
  <si>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</si>
  <si>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</si>
  <si>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</si>
  <si>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</si>
  <si>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</si>
  <si>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</si>
  <si>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</si>
  <si>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</si>
  <si>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</si>
  <si>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</si>
  <si>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</si>
  <si>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</si>
  <si>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</si>
  <si>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</si>
  <si>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</si>
  <si>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</si>
  <si>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</si>
  <si>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</si>
  <si>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</si>
  <si>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</si>
  <si>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</si>
  <si>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</si>
  <si>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</si>
  <si>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</si>
  <si>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</si>
  <si>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</si>
  <si>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</si>
  <si>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</si>
  <si>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</si>
  <si>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</si>
  <si>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</si>
  <si>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</si>
  <si>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</si>
  <si>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</si>
  <si>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</si>
  <si>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</si>
  <si>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</si>
  <si>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</si>
  <si>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</si>
  <si>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</si>
  <si>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</si>
  <si>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</si>
  <si>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</si>
  <si>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</si>
  <si>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</si>
  <si>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</si>
  <si>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</si>
  <si>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</si>
  <si>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</si>
  <si>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</si>
  <si>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</si>
  <si>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</si>
  <si>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</si>
  <si>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</si>
  <si>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</si>
  <si>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</si>
  <si>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</si>
  <si>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</si>
  <si>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</si>
  <si>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</si>
  <si>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</si>
  <si>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</si>
  <si>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</si>
  <si>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</si>
  <si>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</si>
  <si>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</si>
  <si>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</si>
  <si>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</si>
  <si>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</si>
  <si>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</si>
  <si>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</si>
  <si>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</si>
  <si>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</si>
  <si>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</si>
  <si>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</si>
  <si>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</si>
  <si>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</si>
  <si>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</si>
  <si>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</si>
  <si>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</si>
  <si>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</si>
  <si>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</si>
  <si>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</si>
  <si>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</si>
  <si>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</si>
  <si>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</si>
  <si>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</si>
  <si>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</si>
  <si>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</si>
  <si>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</si>
  <si>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</si>
  <si>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</si>
  <si>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</si>
  <si>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</si>
  <si>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</si>
  <si>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</si>
  <si>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</si>
  <si>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</si>
  <si>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</si>
  <si>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</si>
  <si>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</si>
  <si>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</si>
  <si>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</si>
  <si>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</si>
  <si>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</si>
  <si>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</si>
  <si>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</si>
  <si>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</si>
  <si>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</si>
  <si>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</si>
  <si>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</si>
  <si>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</si>
  <si>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</si>
  <si>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</si>
  <si>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</si>
  <si>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</si>
  <si>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</si>
  <si>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</si>
  <si>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</si>
  <si>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</si>
  <si>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</si>
  <si>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</si>
  <si>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</si>
  <si>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</si>
  <si>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</si>
  <si>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</si>
  <si>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</si>
  <si>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</si>
  <si>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</si>
  <si>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</si>
  <si>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</si>
  <si>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</si>
  <si>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</si>
  <si>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</si>
  <si>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</si>
  <si>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</si>
  <si>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</si>
  <si>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</si>
  <si>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</si>
  <si>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</si>
  <si>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</si>
  <si>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</si>
  <si>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</si>
  <si>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</si>
  <si>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</si>
  <si>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</si>
  <si>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</si>
  <si>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</si>
  <si>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</si>
  <si>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</si>
  <si>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</si>
  <si>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</si>
  <si>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</si>
  <si>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</si>
  <si>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</si>
  <si>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</si>
  <si>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</si>
  <si>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</si>
  <si>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</si>
  <si>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</si>
  <si>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</si>
  <si>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</si>
  <si>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</si>
  <si>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</si>
  <si>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</si>
  <si>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</si>
  <si>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</si>
  <si>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</si>
  <si>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</si>
  <si>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</si>
  <si>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</si>
  <si>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</si>
  <si>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</si>
  <si>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</si>
  <si>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</si>
  <si>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</si>
  <si>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</si>
  <si>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</si>
  <si>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</si>
  <si>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</si>
  <si>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</si>
  <si>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</si>
  <si>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</si>
  <si>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</si>
  <si>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</si>
  <si>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</si>
  <si>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</si>
  <si>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</si>
  <si>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</si>
  <si>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</si>
  <si>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</si>
  <si>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</si>
  <si>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</si>
  <si>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</si>
  <si>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</si>
  <si>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</si>
  <si>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</si>
  <si>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</si>
  <si>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</si>
  <si>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</si>
  <si>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</si>
  <si>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</si>
  <si>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</si>
  <si>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</si>
  <si>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</si>
  <si>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</si>
  <si>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</si>
  <si>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</si>
  <si>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</si>
  <si>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</si>
  <si>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</si>
  <si>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</si>
  <si>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</si>
  <si>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</si>
  <si>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</si>
  <si>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</si>
  <si>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</si>
  <si>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</si>
  <si>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</si>
  <si>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</si>
  <si>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</si>
  <si>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</si>
  <si>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</si>
  <si>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</si>
  <si>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</si>
  <si>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</si>
  <si>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</si>
  <si>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</si>
  <si>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</si>
  <si>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</si>
  <si>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</si>
  <si>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</si>
  <si>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</si>
  <si>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</si>
  <si>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</si>
  <si>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</si>
  <si>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</si>
  <si>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</si>
  <si>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</si>
  <si>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</si>
  <si>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</si>
  <si>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</si>
  <si>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</si>
  <si>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</si>
  <si>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</si>
  <si>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</si>
  <si>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</si>
  <si>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</si>
  <si>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</si>
  <si>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</si>
  <si>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</si>
  <si>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</si>
  <si>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</si>
  <si>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</si>
  <si>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</si>
  <si>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</si>
  <si>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</si>
  <si>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</si>
  <si>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</si>
  <si>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</si>
  <si>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</si>
  <si>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</si>
  <si>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</si>
  <si>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</si>
  <si>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</si>
  <si>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</si>
  <si>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</si>
  <si>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</si>
  <si>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</si>
  <si>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</si>
  <si>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</si>
  <si>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</si>
  <si>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</si>
  <si>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</si>
  <si>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</si>
  <si>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</si>
  <si>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</si>
  <si>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</si>
  <si>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</si>
  <si>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</si>
  <si>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</si>
  <si>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</si>
  <si>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</si>
  <si>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</si>
  <si>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</si>
  <si>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</si>
  <si>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</si>
  <si>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</si>
  <si>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</si>
  <si>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</si>
  <si>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</si>
  <si>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</si>
  <si>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</si>
  <si>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</si>
  <si>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</si>
  <si>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</si>
  <si>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</si>
  <si>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</si>
  <si>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</si>
  <si>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</si>
  <si>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</si>
  <si>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</si>
  <si>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</si>
  <si>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</si>
  <si>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</si>
  <si>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</si>
  <si>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</si>
  <si>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</si>
  <si>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</si>
  <si>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</si>
  <si>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</si>
  <si>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</si>
  <si>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</si>
  <si>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</si>
  <si>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</si>
  <si>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</si>
  <si>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</si>
  <si>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</si>
  <si>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</si>
  <si>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</si>
  <si>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</si>
  <si>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</si>
  <si>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</si>
  <si>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</si>
  <si>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</si>
  <si>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</si>
  <si>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</si>
  <si>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</si>
  <si>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</si>
  <si>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</si>
  <si>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</si>
  <si>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</si>
  <si>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</si>
  <si>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</si>
  <si>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</si>
  <si>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</si>
  <si>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</si>
  <si>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</si>
  <si>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</si>
  <si>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</si>
  <si>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</si>
  <si>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</si>
  <si>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</si>
  <si>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</si>
  <si>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</si>
  <si>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</si>
  <si>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</si>
  <si>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</si>
  <si>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</si>
  <si>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</si>
  <si>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</si>
  <si>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</si>
  <si>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</si>
  <si>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</si>
  <si>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</si>
  <si>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</si>
  <si>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</si>
  <si>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</si>
  <si>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</si>
  <si>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</si>
  <si>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</si>
  <si>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</si>
  <si>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</si>
  <si>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</si>
  <si>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</si>
  <si>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</si>
  <si>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</si>
  <si>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</si>
  <si>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</si>
  <si>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</si>
  <si>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</si>
  <si>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</si>
  <si>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</si>
  <si>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</si>
  <si>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</si>
  <si>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</si>
  <si>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</si>
  <si>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</si>
  <si>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</si>
  <si>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</si>
  <si>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</si>
  <si>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</si>
  <si>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</si>
  <si>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</si>
  <si>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</si>
  <si>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</si>
  <si>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</si>
  <si>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</si>
  <si>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</si>
  <si>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</si>
  <si>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</si>
  <si>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</si>
  <si>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</si>
  <si>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</si>
  <si>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</si>
  <si>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</si>
  <si>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</si>
  <si>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</si>
  <si>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</si>
  <si>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</si>
  <si>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</si>
  <si>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</si>
  <si>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</si>
  <si>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</si>
  <si>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</si>
  <si>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</si>
  <si>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</si>
  <si>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</si>
  <si>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</si>
  <si>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</si>
  <si>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</si>
  <si>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</si>
  <si>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</si>
  <si>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</si>
  <si>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</si>
  <si>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</si>
  <si>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</si>
  <si>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</si>
  <si>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</si>
  <si>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</si>
  <si>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</si>
  <si>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</si>
  <si>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</si>
  <si>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</si>
  <si>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</si>
  <si>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</si>
  <si>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</si>
  <si>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</si>
  <si>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</si>
  <si>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</si>
  <si>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</si>
  <si>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</si>
  <si>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</si>
  <si>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</si>
  <si>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</si>
  <si>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</si>
  <si>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</si>
  <si>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</si>
  <si>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</si>
  <si>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</si>
  <si>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</si>
  <si>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</si>
  <si>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</si>
  <si>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</si>
  <si>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</si>
  <si>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</si>
  <si>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</si>
  <si>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</si>
  <si>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</si>
  <si>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</si>
  <si>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</si>
  <si>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</si>
  <si>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</si>
  <si>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</si>
  <si>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</si>
  <si>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</si>
  <si>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</si>
  <si>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</si>
  <si>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</si>
  <si>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</si>
  <si>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</si>
  <si>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</si>
  <si>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</si>
  <si>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</si>
  <si>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</si>
  <si>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</si>
  <si>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</si>
  <si>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</si>
  <si>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</si>
  <si>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</si>
  <si>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</si>
  <si>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</si>
  <si>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</si>
  <si>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</si>
  <si>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</si>
  <si>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</si>
  <si>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</si>
  <si>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</si>
  <si>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</si>
  <si>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</si>
  <si>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</si>
  <si>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</si>
  <si>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</si>
  <si>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</si>
  <si>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</si>
  <si>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</si>
  <si>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</si>
  <si>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</si>
  <si>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</si>
  <si>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</si>
  <si>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</si>
  <si>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</si>
  <si>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</si>
  <si>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</si>
  <si>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</si>
  <si>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</si>
  <si>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</si>
  <si>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</si>
  <si>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</si>
  <si>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</si>
  <si>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</si>
  <si>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</si>
  <si>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</si>
  <si>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</si>
  <si>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</si>
  <si>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</si>
  <si>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</si>
  <si>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</si>
  <si>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</si>
  <si>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</si>
  <si>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</si>
  <si>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</si>
  <si>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</si>
  <si>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</si>
  <si>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</si>
  <si>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</si>
  <si>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</si>
  <si>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</si>
  <si>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</si>
  <si>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</si>
  <si>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</si>
  <si>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</si>
  <si>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</si>
  <si>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</si>
  <si>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</si>
  <si>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</si>
  <si>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</si>
  <si>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</si>
  <si>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</si>
  <si>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</si>
  <si>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</si>
  <si>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</si>
  <si>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</si>
  <si>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</si>
  <si>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</si>
  <si>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</si>
  <si>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</si>
  <si>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</si>
  <si>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</si>
  <si>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</si>
  <si>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</si>
  <si>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</si>
  <si>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</si>
  <si>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</si>
  <si>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</si>
  <si>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</si>
  <si>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</si>
  <si>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</si>
  <si>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</si>
  <si>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</si>
  <si>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</si>
  <si>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</si>
  <si>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</si>
  <si>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</si>
  <si>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</si>
  <si>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</si>
  <si>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</si>
  <si>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</si>
  <si>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</si>
  <si>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</si>
  <si>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</si>
  <si>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</si>
  <si>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</si>
  <si>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</si>
  <si>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</si>
  <si>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</si>
  <si>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</si>
  <si>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</si>
  <si>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</si>
  <si>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</si>
  <si>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</si>
  <si>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</si>
  <si>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</si>
  <si>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</si>
  <si>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</si>
  <si>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</si>
  <si>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</si>
  <si>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</si>
  <si>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</si>
  <si>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</si>
  <si>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</si>
  <si>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</si>
  <si>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</si>
  <si>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</si>
  <si>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</si>
  <si>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</si>
  <si>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</si>
  <si>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</si>
  <si>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</si>
  <si>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</si>
  <si>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</si>
  <si>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</si>
  <si>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</si>
  <si>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</si>
  <si>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</si>
  <si>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</si>
  <si>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</si>
  <si>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</si>
  <si>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</si>
  <si>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</si>
  <si>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</si>
  <si>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</si>
  <si>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</si>
  <si>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</si>
  <si>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</si>
  <si>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</si>
  <si>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</si>
  <si>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</si>
  <si>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</si>
  <si>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</si>
  <si>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</si>
  <si>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</si>
  <si>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</si>
  <si>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</si>
  <si>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</si>
  <si>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</si>
  <si>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</si>
  <si>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</si>
  <si>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</si>
  <si>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</si>
  <si>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</si>
  <si>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</si>
  <si>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</si>
  <si>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</si>
  <si>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</si>
  <si>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</si>
  <si>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</si>
  <si>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</si>
  <si>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</si>
  <si>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</si>
  <si>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</si>
  <si>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</si>
  <si>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</si>
  <si>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</si>
  <si>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</si>
  <si>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</si>
  <si>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</si>
  <si>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</si>
  <si>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</si>
  <si>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</si>
  <si>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</si>
  <si>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</si>
  <si>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</si>
  <si>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</si>
  <si>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</si>
  <si>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</si>
  <si>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</si>
  <si>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</si>
  <si>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</si>
  <si>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</si>
  <si>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</si>
  <si>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</si>
  <si>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</si>
  <si>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</si>
  <si>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</si>
  <si>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</si>
  <si>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</si>
  <si>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</si>
  <si>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</si>
  <si>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</si>
  <si>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</si>
  <si>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</si>
  <si>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</si>
  <si>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</si>
  <si>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</si>
  <si>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</si>
  <si>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</si>
  <si>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</si>
  <si>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</si>
  <si>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</si>
  <si>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</si>
  <si>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</si>
  <si>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</si>
  <si>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</si>
  <si>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</si>
  <si>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</si>
  <si>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</si>
  <si>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</si>
  <si>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</si>
  <si>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</si>
  <si>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</si>
  <si>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</si>
  <si>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</si>
  <si>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</si>
  <si>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</si>
  <si>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</si>
  <si>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</si>
  <si>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</si>
  <si>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</si>
  <si>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</si>
  <si>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</si>
  <si>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</si>
  <si>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</si>
  <si>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</si>
  <si>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</si>
  <si>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</si>
  <si>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</si>
  <si>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</si>
  <si>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</si>
  <si>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</si>
  <si>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</si>
  <si>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</si>
  <si>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</si>
  <si>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</si>
  <si>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</si>
  <si>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</si>
  <si>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</si>
  <si>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</si>
  <si>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</si>
  <si>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</si>
  <si>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</si>
  <si>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</si>
  <si>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</si>
  <si>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</si>
  <si>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</si>
  <si>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</si>
  <si>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</si>
  <si>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</si>
  <si>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</si>
  <si>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</si>
  <si>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</si>
  <si>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</si>
  <si>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</si>
  <si>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</si>
  <si>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</si>
  <si>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</si>
  <si>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</si>
  <si>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</si>
  <si>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</si>
  <si>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</si>
  <si>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</si>
  <si>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</si>
  <si>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</si>
  <si>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</si>
  <si>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</si>
  <si>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</si>
  <si>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</si>
  <si>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</si>
  <si>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</si>
  <si>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</si>
  <si>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</si>
  <si>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</si>
  <si>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</si>
  <si>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</si>
  <si>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</si>
  <si>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</si>
  <si>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</si>
  <si>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</si>
  <si>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</si>
  <si>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</si>
  <si>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</si>
  <si>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</si>
  <si>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</si>
  <si>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</si>
  <si>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</si>
  <si>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</si>
  <si>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</si>
  <si>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</si>
  <si>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</si>
  <si>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</si>
  <si>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</si>
  <si>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</si>
  <si>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</si>
  <si>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</si>
  <si>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</si>
  <si>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</si>
  <si>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</si>
  <si>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</si>
  <si>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</si>
  <si>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</si>
  <si>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</si>
  <si>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</si>
  <si>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</si>
  <si>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</si>
  <si>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</si>
  <si>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</si>
  <si>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</si>
  <si>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</si>
  <si>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</si>
  <si>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</si>
  <si>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</si>
  <si>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</si>
  <si>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</si>
  <si>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</si>
  <si>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</si>
  <si>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</si>
  <si>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</si>
  <si>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</si>
  <si>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</si>
  <si>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</si>
  <si>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</si>
  <si>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</si>
  <si>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</si>
  <si>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</si>
  <si>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</si>
  <si>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</si>
  <si>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</si>
  <si>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</si>
  <si>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</si>
  <si>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</si>
  <si>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</si>
  <si>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</si>
  <si>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</si>
  <si>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</si>
  <si>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</si>
  <si>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</si>
  <si>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</si>
  <si>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</si>
  <si>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</si>
  <si>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</si>
  <si>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</si>
  <si>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</si>
  <si>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</si>
  <si>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</si>
  <si>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</si>
  <si>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</si>
  <si>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</si>
  <si>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</si>
  <si>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</si>
  <si>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</si>
  <si>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</si>
  <si>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</si>
  <si>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</si>
  <si>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</si>
  <si>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</si>
  <si>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</si>
  <si>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</si>
  <si>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</si>
  <si>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</si>
  <si>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</si>
  <si>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</si>
  <si>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</si>
  <si>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</si>
  <si>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</si>
  <si>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</si>
  <si>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</si>
  <si>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</si>
  <si>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</si>
  <si>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</si>
  <si>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</si>
  <si>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</si>
  <si>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</si>
  <si>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</si>
  <si>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</si>
  <si>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</si>
  <si>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</si>
  <si>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</si>
  <si>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</si>
  <si>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</si>
  <si>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</si>
  <si>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</si>
  <si>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</si>
  <si>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</si>
  <si>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</si>
  <si>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</si>
  <si>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</si>
  <si>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</si>
  <si>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</si>
  <si>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</si>
  <si>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</si>
  <si>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</si>
  <si>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</si>
  <si>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</si>
  <si>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</si>
  <si>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</si>
  <si>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</si>
  <si>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</si>
  <si>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</si>
  <si>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</si>
  <si>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</si>
  <si>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</si>
  <si>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</si>
  <si>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</si>
  <si>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</si>
  <si>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</si>
  <si>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</si>
  <si>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</si>
  <si>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</si>
  <si>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</si>
  <si>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</si>
  <si>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</si>
  <si>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</si>
  <si>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</si>
  <si>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</si>
  <si>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</si>
  <si>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</si>
  <si>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</si>
  <si>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</si>
  <si>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</si>
  <si>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</si>
  <si>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</si>
  <si>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</si>
  <si>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</si>
  <si>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</si>
  <si>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</si>
  <si>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</si>
  <si>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</si>
  <si>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</si>
  <si>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</si>
  <si>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</si>
  <si>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</si>
  <si>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</si>
  <si>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</si>
  <si>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</si>
  <si>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</si>
  <si>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</si>
  <si>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</si>
  <si>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</si>
  <si>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</si>
  <si>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</si>
  <si>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</si>
  <si>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</si>
  <si>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</si>
  <si>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</si>
  <si>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</si>
  <si>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</si>
  <si>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</si>
  <si>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</si>
  <si>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</si>
  <si>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</si>
  <si>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</si>
  <si>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</si>
  <si>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</si>
  <si>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</si>
  <si>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</si>
  <si>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</si>
  <si>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</si>
  <si>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</si>
  <si>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</si>
  <si>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</si>
  <si>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</si>
  <si>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</si>
  <si>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</si>
  <si>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</si>
  <si>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</si>
  <si>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</si>
  <si>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</si>
  <si>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</si>
  <si>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</si>
  <si>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</si>
  <si>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</si>
  <si>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</si>
  <si>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</si>
  <si>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</si>
  <si>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</si>
  <si>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</si>
  <si>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</si>
  <si>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</si>
  <si>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</si>
  <si>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</si>
  <si>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</si>
  <si>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</si>
  <si>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</si>
  <si>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</si>
  <si>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</si>
  <si>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</si>
  <si>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</si>
  <si>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</si>
  <si>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</si>
  <si>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</si>
  <si>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</si>
  <si>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</si>
  <si>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</si>
  <si>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</si>
  <si>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</si>
  <si>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</si>
  <si>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</si>
  <si>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</si>
  <si>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</si>
  <si>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</si>
  <si>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</si>
  <si>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</si>
  <si>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</si>
  <si>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</si>
  <si>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</si>
  <si>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</si>
  <si>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</si>
  <si>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</si>
  <si>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</si>
  <si>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</si>
  <si>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</si>
  <si>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</si>
  <si>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</si>
  <si>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</si>
  <si>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</si>
  <si>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</si>
  <si>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</si>
  <si>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</si>
  <si>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</si>
  <si>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</si>
  <si>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</si>
  <si>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</si>
  <si>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</si>
  <si>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</si>
  <si>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</si>
  <si>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</si>
  <si>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</si>
  <si>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</si>
  <si>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</si>
  <si>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</si>
  <si>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</si>
  <si>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</si>
  <si>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</si>
  <si>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</si>
  <si>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</si>
  <si>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</si>
  <si>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</si>
  <si>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</si>
  <si>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</si>
  <si>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</si>
  <si>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</si>
  <si>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</si>
  <si>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</si>
  <si>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</si>
  <si>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</si>
  <si>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</si>
  <si>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</si>
  <si>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</si>
  <si>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</si>
  <si>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</si>
  <si>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</si>
  <si>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</si>
  <si>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</si>
  <si>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</si>
  <si>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</si>
  <si>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</si>
  <si>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</si>
  <si>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</si>
  <si>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</si>
  <si>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</si>
  <si>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</si>
  <si>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</si>
  <si>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</si>
  <si>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</si>
  <si>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</si>
  <si>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</si>
  <si>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</si>
  <si>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</si>
  <si>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</si>
  <si>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</si>
  <si>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</si>
  <si>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</si>
  <si>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</si>
  <si>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</si>
  <si>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</si>
  <si>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</si>
  <si>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</si>
  <si>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</si>
  <si>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</si>
  <si>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</si>
  <si>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</si>
  <si>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</si>
  <si>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</si>
  <si>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</si>
  <si>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</si>
  <si>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</si>
  <si>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</si>
  <si>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</si>
  <si>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</si>
  <si>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</si>
  <si>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</si>
  <si>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</si>
  <si>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</si>
  <si>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</si>
  <si>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</si>
  <si>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</si>
  <si>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</si>
  <si>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</si>
  <si>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</si>
  <si>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</si>
  <si>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</si>
  <si>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</si>
  <si>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</si>
  <si>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</si>
  <si>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</si>
  <si>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</si>
  <si>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</si>
  <si>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</si>
  <si>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</si>
  <si>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</si>
  <si>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</si>
  <si>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</si>
  <si>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</si>
  <si>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</si>
  <si>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</si>
  <si>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</si>
  <si>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</si>
  <si>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</si>
  <si>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</si>
  <si>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</si>
  <si>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</si>
  <si>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</si>
  <si>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</si>
  <si>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</si>
  <si>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</si>
  <si>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</si>
  <si>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</si>
  <si>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</si>
  <si>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</si>
  <si>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</si>
  <si>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</si>
  <si>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</si>
  <si>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</si>
  <si>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</si>
  <si>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</si>
  <si>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</si>
  <si>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</si>
  <si>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</si>
  <si>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</si>
  <si>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</si>
  <si>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</si>
  <si>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</si>
  <si>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</si>
  <si>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</si>
  <si>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</si>
  <si>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</si>
  <si>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</si>
  <si>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</si>
  <si>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</si>
  <si>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</si>
  <si>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</si>
  <si>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</si>
  <si>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</si>
  <si>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</si>
  <si>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</si>
  <si>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</si>
  <si>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</si>
  <si>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</si>
  <si>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</si>
  <si>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</si>
  <si>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</si>
  <si>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</si>
  <si>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</si>
  <si>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</si>
  <si>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</si>
  <si>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</si>
  <si>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</si>
  <si>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</si>
  <si>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</si>
  <si>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</si>
  <si>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</si>
  <si>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</si>
  <si>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</si>
  <si>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</si>
  <si>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</si>
  <si>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</si>
  <si>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</si>
  <si>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</si>
  <si>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</si>
  <si>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</si>
  <si>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</si>
  <si>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</si>
  <si>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</si>
  <si>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</si>
  <si>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</si>
  <si>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</si>
  <si>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</si>
  <si>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</si>
  <si>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</si>
  <si>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</si>
  <si>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</si>
  <si>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</si>
  <si>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</si>
  <si>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</si>
  <si>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</si>
  <si>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</si>
  <si>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</si>
  <si>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</si>
  <si>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</si>
  <si>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</si>
  <si>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</si>
  <si>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</si>
  <si>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</si>
  <si>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</si>
  <si>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</si>
  <si>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</si>
  <si>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</si>
  <si>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</si>
  <si>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</si>
  <si>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</si>
  <si>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</si>
  <si>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</si>
  <si>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</si>
  <si>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</si>
  <si>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</si>
  <si>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</si>
  <si>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</si>
  <si>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</si>
  <si>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</si>
  <si>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</si>
  <si>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</si>
  <si>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</si>
  <si>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</si>
  <si>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</si>
  <si>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</si>
  <si>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</si>
  <si>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</si>
  <si>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</si>
  <si>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</si>
  <si>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</si>
  <si>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</si>
  <si>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</si>
  <si>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</si>
  <si>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</si>
  <si>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</si>
  <si>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</si>
  <si>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</si>
  <si>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</si>
  <si>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</si>
  <si>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</si>
  <si>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</si>
  <si>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</si>
  <si>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</si>
  <si>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</si>
  <si>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</si>
  <si>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</si>
  <si>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</si>
  <si>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</si>
  <si>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</si>
  <si>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</si>
  <si>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</si>
  <si>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</si>
  <si>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</si>
  <si>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</si>
  <si>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</si>
  <si>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</si>
  <si>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</si>
  <si>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</si>
  <si>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</si>
  <si>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</si>
  <si>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</si>
  <si>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</si>
  <si>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</si>
  <si>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</si>
  <si>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</si>
  <si>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</si>
  <si>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</si>
  <si>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</si>
  <si>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</si>
  <si>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</si>
  <si>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</si>
  <si>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</si>
  <si>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</si>
  <si>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</si>
  <si>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</si>
  <si>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</si>
  <si>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</si>
  <si>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</si>
  <si>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</si>
  <si>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</si>
  <si>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</si>
  <si>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</si>
  <si>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</si>
  <si>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</si>
  <si>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</si>
  <si>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</si>
  <si>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</si>
  <si>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</si>
  <si>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</si>
  <si>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</si>
  <si>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</si>
  <si>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</si>
  <si>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</si>
  <si>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</si>
  <si>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</si>
  <si>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</si>
  <si>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</si>
  <si>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</si>
  <si>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</si>
  <si>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</si>
  <si>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</si>
  <si>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</si>
  <si>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</si>
  <si>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</si>
  <si>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</si>
  <si>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</si>
  <si>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</si>
  <si>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</si>
  <si>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</si>
  <si>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</si>
  <si>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</si>
  <si>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</si>
  <si>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</si>
  <si>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</si>
  <si>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</si>
  <si>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</si>
  <si>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</si>
  <si>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</si>
  <si>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</si>
  <si>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</si>
  <si>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</si>
  <si>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</si>
  <si>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</si>
  <si>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</si>
  <si>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</si>
  <si>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</si>
  <si>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</si>
  <si>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</si>
  <si>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</si>
  <si>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</si>
  <si>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</si>
  <si>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</si>
  <si>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</si>
  <si>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</si>
  <si>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</si>
  <si>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</si>
  <si>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</si>
  <si>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</si>
  <si>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</si>
  <si>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</si>
  <si>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</si>
  <si>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</si>
  <si>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</si>
  <si>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</si>
  <si>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</si>
  <si>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</si>
  <si>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</si>
  <si>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</si>
  <si>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</si>
  <si>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</si>
  <si>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</si>
  <si>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</si>
  <si>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</si>
  <si>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</si>
  <si>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</si>
  <si>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</si>
  <si>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</si>
  <si>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</si>
  <si>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</si>
  <si>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</si>
  <si>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</si>
  <si>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</si>
  <si>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</si>
  <si>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</si>
  <si>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</si>
  <si>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</si>
  <si>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</si>
  <si>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</si>
  <si>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</si>
  <si>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</si>
  <si>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</si>
  <si>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</si>
  <si>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</si>
  <si>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</si>
  <si>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</si>
  <si>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</si>
  <si>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</si>
  <si>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</si>
  <si>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</si>
  <si>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</si>
  <si>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</si>
  <si>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</si>
  <si>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</si>
  <si>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</si>
  <si>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</si>
  <si>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</si>
  <si>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</si>
  <si>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</si>
  <si>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</si>
  <si>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</si>
  <si>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</si>
  <si>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</si>
  <si>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</si>
  <si>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</si>
  <si>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</si>
  <si>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</si>
  <si>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</si>
  <si>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</si>
  <si>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</si>
  <si>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</si>
  <si>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</si>
  <si>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</si>
  <si>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</si>
  <si>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</si>
  <si>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</si>
  <si>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</si>
  <si>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</si>
  <si>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</si>
  <si>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</si>
  <si>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</si>
  <si>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</si>
  <si>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</si>
  <si>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</si>
  <si>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</si>
  <si>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</si>
  <si>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</si>
  <si>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</si>
  <si>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</si>
  <si>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</si>
  <si>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</si>
  <si>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</si>
  <si>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</si>
  <si>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</si>
  <si>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</si>
  <si>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</si>
  <si>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</si>
  <si>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</si>
  <si>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</si>
  <si>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</si>
  <si>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</si>
  <si>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</si>
  <si>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</si>
  <si>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</si>
  <si>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</si>
  <si>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</si>
  <si>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</si>
  <si>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</si>
  <si>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</si>
  <si>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</si>
  <si>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</si>
  <si>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</si>
  <si>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</si>
  <si>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</si>
  <si>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</si>
  <si>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</si>
  <si>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</si>
  <si>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</si>
  <si>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</si>
  <si>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</si>
  <si>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</si>
  <si>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</si>
  <si>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</si>
  <si>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</si>
  <si>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</si>
  <si>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</si>
  <si>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</si>
  <si>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</si>
  <si>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</si>
  <si>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</si>
  <si>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</si>
  <si>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</si>
  <si>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</si>
  <si>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</si>
  <si>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</si>
  <si>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</si>
  <si>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</si>
  <si>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</si>
  <si>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</si>
  <si>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</si>
  <si>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</si>
  <si>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</si>
  <si>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</si>
  <si>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</si>
  <si>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</si>
  <si>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</si>
  <si>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</si>
  <si>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</si>
  <si>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</si>
  <si>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</si>
  <si>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</si>
  <si>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</si>
  <si>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</si>
  <si>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</si>
  <si>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</si>
  <si>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</si>
  <si>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</si>
  <si>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</si>
  <si>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</si>
  <si>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</si>
  <si>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</si>
  <si>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</si>
  <si>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</si>
  <si>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</si>
  <si>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</si>
  <si>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</si>
  <si>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</si>
  <si>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</si>
  <si>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</si>
  <si>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</si>
  <si>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</si>
  <si>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</si>
  <si>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</si>
  <si>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</si>
  <si>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</si>
  <si>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</si>
  <si>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</si>
  <si>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</si>
  <si>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</si>
  <si>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</si>
  <si>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</si>
  <si>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</si>
  <si>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</si>
  <si>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</si>
  <si>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</si>
  <si>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</si>
  <si>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</si>
  <si>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</si>
  <si>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</si>
  <si>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</si>
  <si>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</si>
  <si>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</si>
  <si>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</si>
  <si>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</si>
  <si>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</si>
  <si>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</si>
  <si>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</si>
  <si>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</si>
  <si>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</si>
  <si>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</si>
  <si>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</si>
  <si>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</si>
  <si>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</si>
  <si>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</si>
  <si>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</si>
  <si>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</si>
  <si>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</si>
  <si>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</si>
  <si>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</si>
  <si>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</si>
  <si>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</si>
  <si>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</si>
  <si>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</si>
  <si>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</si>
  <si>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</si>
  <si>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</si>
  <si>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</si>
  <si>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</si>
  <si>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</si>
  <si>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</si>
  <si>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</si>
  <si>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</si>
  <si>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</si>
  <si>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</si>
  <si>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</si>
  <si>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</si>
  <si>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</si>
  <si>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</si>
  <si>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</si>
  <si>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</si>
  <si>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</si>
  <si>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</si>
  <si>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</si>
  <si>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</si>
  <si>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</si>
  <si>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</si>
  <si>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</si>
  <si>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</si>
  <si>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</si>
  <si>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</si>
  <si>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</si>
  <si>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</si>
  <si>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</si>
  <si>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</si>
  <si>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</si>
  <si>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</si>
  <si>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</si>
  <si>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</si>
  <si>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</si>
  <si>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</si>
  <si>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</si>
  <si>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</si>
  <si>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</si>
  <si>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</si>
  <si>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</si>
  <si>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</si>
  <si>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</si>
  <si>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</si>
  <si>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</si>
  <si>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</si>
  <si>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</si>
  <si>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</si>
  <si>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</si>
  <si>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</si>
  <si>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</si>
  <si>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</si>
  <si>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</si>
  <si>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</si>
  <si>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</si>
  <si>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</si>
  <si>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</si>
  <si>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</si>
  <si>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</si>
  <si>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</si>
  <si>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</si>
  <si>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</si>
  <si>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</si>
  <si>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</si>
  <si>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</si>
  <si>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</si>
  <si>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</si>
  <si>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</si>
  <si>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</si>
  <si>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</si>
  <si>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</si>
  <si>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</si>
  <si>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</si>
  <si>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</si>
  <si>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</si>
  <si>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</si>
  <si>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</si>
  <si>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</si>
  <si>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</si>
  <si>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</si>
  <si>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</si>
  <si>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</si>
  <si>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</si>
  <si>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</si>
  <si>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</si>
  <si>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</si>
  <si>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</si>
  <si>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</si>
  <si>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</si>
  <si>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</si>
  <si>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</si>
  <si>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</si>
  <si>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</si>
  <si>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</si>
  <si>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</si>
  <si>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</si>
  <si>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</si>
  <si>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</si>
  <si>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</si>
  <si>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</si>
  <si>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</si>
  <si>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</si>
  <si>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</si>
  <si>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</si>
  <si>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</si>
  <si>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</si>
  <si>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</si>
  <si>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</si>
  <si>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</si>
  <si>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</si>
  <si>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</si>
  <si>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</si>
  <si>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</si>
  <si>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</si>
  <si>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</si>
  <si>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</si>
  <si>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</si>
  <si>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</si>
  <si>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</si>
  <si>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</si>
  <si>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</si>
  <si>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</si>
  <si>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</si>
  <si>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</si>
  <si>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</si>
  <si>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</si>
  <si>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</si>
  <si>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</si>
  <si>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</si>
  <si>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</si>
  <si>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</si>
  <si>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</si>
  <si>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</si>
  <si>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</si>
  <si>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</si>
  <si>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</si>
  <si>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</si>
  <si>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</si>
  <si>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</si>
  <si>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</si>
  <si>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</si>
  <si>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</si>
  <si>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</si>
  <si>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</si>
  <si>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</si>
  <si>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</si>
  <si>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</si>
  <si>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</si>
  <si>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</si>
  <si>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</si>
  <si>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</si>
  <si>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</si>
  <si>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</si>
  <si>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</si>
  <si>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</si>
  <si>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</si>
  <si>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</si>
  <si>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</si>
  <si>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</si>
  <si>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</si>
  <si>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</si>
  <si>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</si>
  <si>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</si>
  <si>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</si>
  <si>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</si>
  <si>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</si>
  <si>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</si>
  <si>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</si>
  <si>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</si>
  <si>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</si>
  <si>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</si>
  <si>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</si>
  <si>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</si>
  <si>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</si>
  <si>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</si>
  <si>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</si>
  <si>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</si>
  <si>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</si>
  <si>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</si>
  <si>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</si>
  <si>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</si>
  <si>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</si>
  <si>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</si>
  <si>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</si>
  <si>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</si>
  <si>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</si>
  <si>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</si>
  <si>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</si>
  <si>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</si>
  <si>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</si>
  <si>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</si>
  <si>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</si>
  <si>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</si>
  <si>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</si>
  <si>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</si>
  <si>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</si>
  <si>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</si>
  <si>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</si>
  <si>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</si>
  <si>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</si>
  <si>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</si>
  <si>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</si>
  <si>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</si>
  <si>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</si>
  <si>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</si>
  <si>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</si>
  <si>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</si>
  <si>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</si>
  <si>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</si>
  <si>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</si>
  <si>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</si>
  <si>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</si>
  <si>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</si>
  <si>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</si>
  <si>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</si>
  <si>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</si>
  <si>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</si>
  <si>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</si>
  <si>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</si>
  <si>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</si>
  <si>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</si>
  <si>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</si>
  <si>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</si>
  <si>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</si>
  <si>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</si>
  <si>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</si>
  <si>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</si>
  <si>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</si>
  <si>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</si>
  <si>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</si>
  <si>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</si>
  <si>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</si>
  <si>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</si>
  <si>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</si>
  <si>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</si>
  <si>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</si>
  <si>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</si>
  <si>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</si>
  <si>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</si>
  <si>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</si>
  <si>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</si>
  <si>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</si>
  <si>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</si>
  <si>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</si>
  <si>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</si>
  <si>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</si>
  <si>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</si>
  <si>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</si>
  <si>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</si>
  <si>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</si>
  <si>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</si>
  <si>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</si>
  <si>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</si>
  <si>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</si>
  <si>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</si>
  <si>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</si>
  <si>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</si>
  <si>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</si>
  <si>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</si>
  <si>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</si>
  <si>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</si>
  <si>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</si>
  <si>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</si>
  <si>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</si>
  <si>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</si>
  <si>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</si>
  <si>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</si>
  <si>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</si>
  <si>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</si>
  <si>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</si>
  <si>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</si>
  <si>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</si>
  <si>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</si>
  <si>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</si>
  <si>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</si>
  <si>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</si>
  <si>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</si>
  <si>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</si>
  <si>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</si>
  <si>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</si>
  <si>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</si>
  <si>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</si>
  <si>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</si>
  <si>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</si>
  <si>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</si>
  <si>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</si>
  <si>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</si>
  <si>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</si>
  <si>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</si>
  <si>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</si>
  <si>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</si>
  <si>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</si>
  <si>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</si>
  <si>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</si>
  <si>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</si>
  <si>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</si>
  <si>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</si>
  <si>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</si>
  <si>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</si>
  <si>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</si>
  <si>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</si>
  <si>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</si>
  <si>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</si>
  <si>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</si>
  <si>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</si>
  <si>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</si>
  <si>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</si>
  <si>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</si>
  <si>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</si>
  <si>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</si>
  <si>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</si>
  <si>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</si>
  <si>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</si>
  <si>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</si>
  <si>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</si>
  <si>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</si>
  <si>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</si>
  <si>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</si>
  <si>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</si>
  <si>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</si>
  <si>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</si>
  <si>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</si>
  <si>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</si>
  <si>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</si>
  <si>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</si>
  <si>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</si>
  <si>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</si>
  <si>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</si>
  <si>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</si>
  <si>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</si>
  <si>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</si>
  <si>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</si>
  <si>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</si>
  <si>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</si>
  <si>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</si>
  <si>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</si>
  <si>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</si>
  <si>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</si>
  <si>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</si>
  <si>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</si>
  <si>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</si>
  <si>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</si>
  <si>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</si>
  <si>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</si>
  <si>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</si>
  <si>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</si>
  <si>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</si>
  <si>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</si>
  <si>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</si>
  <si>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</si>
  <si>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</si>
  <si>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</si>
  <si>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</si>
  <si>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</si>
  <si>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</si>
  <si>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</si>
  <si>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</si>
  <si>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</si>
  <si>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</si>
  <si>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</si>
  <si>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</si>
  <si>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</si>
  <si>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</si>
  <si>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</si>
  <si>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</si>
  <si>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</si>
  <si>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</si>
  <si>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</si>
  <si>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</si>
  <si>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</si>
  <si>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</si>
  <si>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</si>
  <si>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</si>
  <si>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</si>
  <si>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</si>
  <si>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</si>
  <si>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</si>
  <si>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</si>
  <si>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</si>
  <si>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</si>
  <si>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</si>
  <si>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</si>
  <si>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</si>
  <si>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</si>
  <si>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</si>
  <si>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</si>
  <si>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</si>
  <si>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</si>
  <si>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</si>
  <si>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</si>
  <si>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</si>
  <si>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</si>
  <si>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</si>
  <si>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</si>
  <si>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</si>
  <si>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</si>
  <si>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</si>
  <si>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</si>
  <si>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</si>
  <si>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</si>
  <si>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</si>
  <si>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</si>
  <si>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</si>
  <si>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</si>
  <si>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</si>
  <si>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</si>
  <si>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</si>
  <si>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</si>
  <si>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</si>
  <si>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</si>
  <si>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</si>
  <si>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</si>
  <si>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</si>
  <si>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</si>
  <si>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</si>
  <si>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</si>
  <si>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</si>
  <si>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</si>
  <si>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</si>
  <si>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</si>
  <si>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</si>
  <si>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</si>
  <si>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</si>
  <si>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</si>
  <si>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</si>
  <si>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</si>
  <si>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</si>
  <si>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</si>
  <si>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</si>
  <si>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</si>
  <si>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</si>
  <si>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</si>
  <si>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</si>
  <si>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</si>
  <si>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</si>
  <si>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</si>
  <si>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</si>
  <si>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</si>
  <si>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</si>
  <si>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</si>
  <si>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</si>
  <si>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</si>
  <si>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</si>
  <si>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</si>
  <si>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</si>
  <si>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</si>
  <si>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</si>
  <si>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</si>
  <si>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</si>
  <si>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</si>
  <si>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</si>
  <si>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</si>
  <si>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</si>
  <si>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</si>
  <si>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</si>
  <si>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</si>
  <si>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</si>
  <si>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</si>
  <si>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</si>
  <si>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</si>
  <si>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</si>
  <si>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</si>
  <si>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</si>
  <si>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</si>
  <si>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</si>
  <si>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</si>
  <si>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</si>
  <si>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</si>
  <si>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</si>
  <si>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</si>
  <si>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</si>
  <si>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</si>
  <si>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</si>
  <si>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</si>
  <si>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</si>
  <si>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</si>
  <si>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</si>
  <si>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</si>
  <si>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</si>
  <si>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</si>
  <si>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</si>
  <si>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</si>
  <si>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</si>
  <si>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</si>
  <si>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</si>
  <si>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</si>
  <si>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</si>
  <si>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</si>
  <si>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</si>
  <si>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</si>
  <si>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</si>
  <si>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</si>
  <si>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</si>
  <si>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</si>
  <si>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</si>
  <si>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</si>
  <si>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</si>
  <si>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</si>
  <si>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</si>
  <si>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</si>
  <si>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</si>
  <si>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</si>
  <si>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</si>
  <si>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</si>
  <si>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</si>
  <si>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</si>
  <si>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</si>
  <si>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</si>
  <si>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</si>
  <si>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</si>
  <si>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</si>
  <si>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</si>
  <si>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</si>
  <si>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</si>
  <si>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</si>
  <si>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</si>
  <si>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</si>
  <si>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</si>
  <si>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</si>
  <si>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</si>
  <si>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</si>
  <si>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</si>
  <si>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</si>
  <si>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</si>
  <si>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</si>
  <si>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</si>
  <si>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</si>
  <si>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</si>
  <si>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</si>
  <si>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</si>
  <si>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</si>
  <si>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</si>
  <si>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</si>
  <si>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</si>
  <si>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</si>
  <si>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</si>
  <si>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</si>
  <si>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</si>
  <si>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</si>
  <si>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</si>
  <si>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</si>
  <si>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</si>
  <si>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</si>
  <si>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</si>
  <si>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</si>
  <si>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</si>
  <si>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</si>
  <si>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</si>
  <si>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</si>
  <si>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</si>
  <si>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</si>
  <si>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</si>
  <si>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</si>
  <si>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</si>
  <si>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</si>
  <si>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</si>
  <si>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</si>
  <si>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</si>
  <si>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</si>
  <si>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</si>
  <si>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</si>
  <si>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</si>
  <si>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</si>
  <si>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</si>
  <si>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</si>
  <si>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</si>
  <si>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</si>
  <si>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</si>
  <si>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</si>
  <si>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</si>
  <si>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</si>
  <si>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</si>
  <si>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</si>
  <si>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</si>
  <si>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</si>
  <si>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</si>
  <si>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</si>
  <si>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</si>
  <si>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</si>
  <si>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</si>
  <si>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</si>
  <si>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</si>
  <si>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</si>
  <si>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</si>
  <si>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</si>
  <si>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</si>
  <si>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</si>
  <si>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</si>
  <si>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</si>
  <si>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</si>
  <si>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</si>
  <si>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</si>
  <si>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</si>
  <si>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</si>
  <si>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</si>
  <si>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</si>
  <si>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</si>
  <si>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</si>
  <si>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</si>
  <si>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</si>
  <si>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</si>
  <si>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</si>
  <si>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</si>
  <si>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</si>
  <si>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</si>
  <si>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</si>
  <si>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</si>
  <si>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</si>
  <si>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</si>
  <si>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</si>
  <si>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</si>
  <si>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</si>
  <si>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</si>
  <si>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</si>
  <si>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</si>
  <si>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</si>
  <si>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</si>
  <si>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</si>
  <si>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</si>
  <si>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</si>
  <si>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</si>
  <si>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</si>
  <si>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</si>
  <si>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</si>
  <si>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</si>
  <si>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</si>
  <si>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</si>
  <si>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</si>
  <si>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</si>
  <si>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</si>
  <si>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</si>
  <si>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</si>
  <si>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</si>
  <si>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</si>
  <si>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</si>
  <si>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</si>
  <si>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</si>
  <si>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</si>
  <si>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</si>
  <si>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</si>
  <si>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</si>
  <si>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</si>
  <si>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</si>
  <si>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</si>
  <si>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</si>
  <si>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</si>
  <si>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</si>
  <si>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</si>
  <si>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</si>
  <si>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</si>
  <si>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</si>
  <si>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</si>
  <si>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</si>
  <si>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</si>
  <si>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</si>
  <si>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</si>
  <si>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</si>
  <si>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</si>
  <si>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</si>
  <si>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</si>
  <si>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</si>
  <si>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</si>
  <si>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</si>
  <si>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</si>
  <si>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</si>
  <si>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</si>
  <si>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</si>
  <si>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</si>
  <si>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</si>
  <si>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</si>
  <si>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</si>
  <si>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</si>
  <si>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</si>
  <si>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</si>
  <si>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</si>
  <si>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</si>
  <si>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</si>
  <si>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</si>
  <si>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</si>
  <si>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</si>
  <si>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</si>
  <si>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</si>
  <si>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</si>
  <si>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</si>
  <si>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</si>
  <si>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</si>
  <si>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</si>
  <si>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</si>
  <si>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</si>
  <si>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</si>
  <si>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</si>
  <si>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</si>
  <si>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</si>
  <si>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</si>
  <si>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</si>
  <si>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</si>
  <si>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</si>
  <si>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</si>
  <si>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</si>
  <si>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</si>
  <si>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</si>
  <si>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</si>
  <si>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</si>
  <si>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</si>
  <si>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</si>
  <si>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</si>
  <si>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</si>
  <si>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</si>
  <si>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</si>
  <si>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</si>
  <si>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</si>
  <si>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</si>
  <si>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</si>
  <si>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</si>
  <si>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</si>
  <si>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</si>
  <si>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</si>
  <si>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</si>
  <si>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</si>
  <si>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</si>
  <si>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</si>
  <si>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</si>
  <si>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</si>
  <si>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</si>
  <si>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</si>
  <si>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</si>
  <si>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</si>
  <si>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</si>
  <si>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</si>
  <si>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</si>
  <si>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</si>
  <si>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</si>
  <si>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</si>
  <si>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</si>
  <si>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</si>
  <si>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</si>
  <si>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</si>
  <si>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</si>
  <si>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</si>
  <si>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</si>
  <si>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</si>
  <si>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</si>
  <si>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</si>
  <si>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</si>
  <si>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</si>
  <si>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</si>
  <si>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</si>
  <si>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</si>
  <si>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</si>
  <si>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</si>
  <si>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</si>
  <si>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</si>
  <si>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</si>
  <si>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</si>
  <si>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</si>
  <si>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</si>
  <si>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</si>
  <si>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</si>
  <si>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</si>
  <si>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</si>
  <si>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</si>
  <si>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</si>
  <si>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</si>
  <si>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</si>
  <si>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</si>
  <si>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</si>
  <si>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</si>
  <si>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</si>
  <si>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</si>
  <si>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</si>
  <si>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</si>
  <si>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</si>
  <si>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</si>
  <si>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</si>
  <si>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</si>
  <si>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</si>
  <si>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</si>
  <si>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</si>
  <si>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</si>
  <si>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</si>
  <si>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</si>
  <si>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</si>
  <si>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</si>
  <si>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</si>
  <si>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</si>
  <si>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</si>
  <si>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</si>
  <si>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</si>
  <si>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</si>
  <si>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</si>
  <si>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</si>
  <si>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</si>
  <si>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</si>
  <si>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</si>
  <si>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</si>
  <si>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</si>
  <si>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</si>
  <si>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</si>
  <si>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</si>
  <si>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</si>
  <si>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</si>
  <si>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</si>
  <si>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</si>
  <si>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</si>
  <si>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</si>
  <si>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</si>
  <si>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</si>
  <si>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</si>
  <si>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</si>
  <si>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</si>
  <si>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</si>
  <si>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</si>
  <si>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</si>
  <si>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</si>
  <si>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</si>
  <si>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</si>
  <si>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</si>
  <si>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</si>
  <si>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</si>
  <si>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</si>
  <si>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</si>
  <si>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</si>
  <si>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</si>
  <si>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</si>
  <si>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</si>
  <si>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</si>
  <si>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</si>
  <si>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</si>
  <si>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</si>
  <si>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</si>
  <si>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</si>
  <si>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</si>
  <si>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</si>
  <si>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</si>
  <si>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</si>
  <si>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</si>
  <si>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</si>
  <si>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</si>
  <si>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</si>
  <si>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</si>
  <si>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</si>
  <si>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</si>
  <si>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</si>
  <si>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</si>
  <si>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</si>
  <si>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</si>
  <si>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</si>
  <si>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</si>
  <si>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</si>
  <si>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</si>
  <si>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</si>
  <si>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</si>
  <si>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</si>
  <si>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</si>
  <si>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</si>
  <si>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</si>
  <si>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</si>
  <si>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</si>
  <si>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</si>
  <si>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</si>
  <si>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</si>
  <si>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</si>
  <si>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</si>
  <si>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</si>
  <si>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</si>
  <si>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</si>
  <si>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</si>
  <si>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</si>
  <si>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</si>
  <si>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</si>
  <si>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</si>
  <si>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</si>
  <si>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</si>
  <si>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</si>
  <si>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</si>
  <si>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</si>
  <si>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</si>
  <si>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</si>
  <si>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</si>
  <si>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</si>
  <si>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</si>
  <si>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</si>
  <si>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</si>
  <si>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</si>
  <si>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</si>
  <si>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</si>
  <si>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</si>
  <si>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</si>
  <si>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</si>
  <si>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</si>
  <si>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</si>
  <si>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</si>
  <si>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</si>
  <si>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</si>
  <si>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</si>
  <si>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</si>
  <si>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</si>
  <si>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</si>
  <si>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</si>
  <si>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</si>
  <si>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</si>
  <si>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</si>
  <si>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</si>
  <si>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</si>
  <si>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</si>
  <si>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</si>
  <si>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</si>
  <si>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</si>
  <si>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</si>
  <si>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</si>
  <si>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</si>
  <si>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</si>
  <si>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</si>
  <si>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</si>
  <si>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</si>
  <si>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</si>
  <si>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</si>
  <si>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</si>
  <si>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</si>
  <si>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</si>
  <si>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</si>
  <si>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</si>
  <si>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</si>
  <si>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</si>
  <si>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</si>
  <si>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</si>
  <si>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</si>
  <si>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</si>
  <si>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</si>
  <si>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</si>
  <si>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</si>
  <si>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</si>
  <si>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</si>
  <si>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</si>
  <si>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</si>
  <si>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</si>
  <si>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</si>
  <si>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</si>
  <si>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</si>
  <si>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</si>
  <si>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</si>
  <si>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</si>
  <si>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</si>
  <si>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</si>
  <si>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</si>
  <si>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</si>
  <si>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</si>
  <si>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</si>
  <si>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</si>
  <si>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</si>
  <si>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</si>
  <si>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</si>
  <si>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</si>
  <si>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</si>
  <si>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</si>
  <si>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</si>
  <si>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</si>
  <si>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</si>
  <si>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</si>
  <si>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</si>
  <si>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</si>
  <si>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</si>
  <si>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</si>
  <si>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</si>
  <si>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</si>
  <si>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</si>
  <si>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</si>
  <si>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</si>
  <si>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</si>
  <si>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</si>
  <si>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</si>
  <si>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</si>
  <si>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</si>
  <si>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</si>
  <si>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</si>
  <si>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</si>
  <si>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</si>
  <si>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</si>
  <si>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</si>
  <si>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</si>
  <si>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</si>
  <si>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</si>
  <si>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</si>
  <si>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</si>
  <si>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</si>
  <si>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</si>
  <si>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</si>
  <si>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</si>
  <si>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</si>
  <si>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</si>
  <si>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</si>
  <si>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</si>
  <si>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</si>
  <si>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</si>
  <si>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</si>
  <si>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</si>
  <si>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</si>
  <si>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</si>
  <si>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</si>
  <si>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</si>
  <si>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</si>
  <si>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</si>
  <si>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</si>
  <si>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</si>
  <si>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</si>
  <si>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</si>
  <si>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</si>
  <si>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</si>
  <si>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</si>
  <si>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</si>
  <si>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</si>
  <si>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</si>
  <si>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</si>
  <si>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</si>
  <si>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</si>
  <si>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</si>
  <si>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</si>
  <si>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</si>
  <si>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</si>
  <si>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</si>
  <si>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</si>
  <si>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</si>
  <si>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</si>
  <si>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</si>
  <si>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</si>
  <si>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</si>
  <si>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</si>
  <si>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</si>
  <si>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</si>
  <si>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</si>
  <si>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</si>
  <si>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</si>
  <si>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</si>
  <si>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</si>
  <si>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</si>
  <si>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</si>
  <si>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</si>
  <si>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</si>
  <si>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</si>
  <si>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</si>
  <si>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</si>
  <si>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</si>
  <si>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</si>
  <si>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</si>
  <si>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</si>
  <si>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</si>
  <si>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</si>
  <si>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</si>
  <si>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</si>
  <si>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</si>
  <si>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</si>
  <si>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</si>
  <si>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</si>
  <si>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</si>
  <si>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</si>
  <si>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</si>
  <si>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</si>
  <si>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</si>
  <si>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</si>
  <si>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</si>
  <si>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</si>
  <si>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</si>
  <si>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</si>
  <si>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</si>
  <si>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</si>
  <si>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</si>
  <si>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</si>
  <si>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</si>
  <si>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</si>
  <si>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</si>
  <si>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</si>
  <si>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</si>
  <si>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</si>
  <si>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</si>
  <si>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</si>
  <si>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</si>
  <si>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</si>
  <si>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</si>
  <si>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</si>
  <si>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</si>
  <si>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</si>
  <si>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</si>
  <si>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</si>
  <si>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</si>
  <si>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</si>
  <si>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</si>
  <si>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</si>
  <si>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</si>
  <si>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</si>
  <si>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</si>
  <si>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</si>
  <si>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</si>
  <si>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</si>
  <si>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</si>
  <si>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</si>
  <si>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</si>
  <si>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</si>
  <si>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</si>
  <si>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</si>
  <si>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</si>
  <si>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</si>
  <si>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</si>
  <si>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</si>
  <si>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</si>
  <si>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</si>
  <si>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</si>
  <si>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</si>
  <si>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</si>
  <si>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</si>
  <si>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</si>
  <si>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</si>
  <si>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</si>
  <si>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</si>
  <si>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</si>
  <si>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</si>
  <si>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</si>
  <si>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</si>
  <si>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</si>
  <si>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</si>
  <si>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</si>
  <si>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</si>
  <si>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</si>
  <si>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</si>
  <si>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</si>
  <si>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</si>
  <si>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</si>
  <si>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</si>
  <si>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</si>
  <si>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</si>
  <si>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</si>
  <si>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</si>
  <si>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</si>
  <si>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</si>
  <si>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</si>
  <si>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</si>
  <si>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</si>
  <si>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</si>
  <si>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</si>
  <si>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</si>
  <si>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</si>
  <si>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</si>
  <si>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</si>
  <si>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</si>
  <si>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</si>
  <si>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</si>
  <si>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</si>
  <si>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</si>
  <si>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</si>
  <si>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</si>
  <si>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</si>
  <si>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</si>
  <si>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</si>
  <si>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</si>
  <si>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</si>
  <si>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</si>
  <si>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</si>
  <si>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</si>
  <si>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</si>
  <si>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</si>
  <si>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</si>
  <si>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</si>
  <si>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</si>
  <si>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</si>
  <si>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</si>
  <si>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</si>
  <si>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</si>
  <si>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</si>
  <si>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</si>
  <si>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</si>
  <si>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</si>
  <si>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</si>
  <si>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</si>
  <si>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</si>
  <si>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</si>
  <si>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</si>
  <si>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</si>
  <si>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</si>
  <si>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</si>
  <si>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</si>
  <si>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</si>
  <si>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</si>
  <si>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</si>
  <si>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</si>
  <si>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</si>
  <si>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</si>
  <si>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</si>
  <si>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</si>
  <si>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</si>
  <si>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</si>
  <si>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</si>
  <si>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</si>
  <si>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</si>
  <si>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</si>
  <si>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</si>
  <si>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</si>
  <si>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</si>
  <si>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</si>
  <si>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</si>
  <si>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</si>
  <si>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</si>
  <si>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</si>
  <si>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</si>
  <si>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</si>
  <si>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</si>
  <si>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</si>
  <si>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</si>
  <si>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</si>
  <si>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</si>
  <si>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</si>
  <si>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</si>
  <si>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</si>
  <si>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</si>
  <si>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</si>
  <si>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</si>
  <si>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</si>
  <si>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</si>
  <si>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</si>
  <si>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</si>
  <si>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</si>
  <si>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</si>
  <si>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</si>
  <si>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</si>
  <si>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</si>
  <si>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</si>
  <si>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</si>
  <si>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</si>
  <si>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</si>
  <si>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</si>
  <si>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</si>
  <si>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</si>
  <si>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</si>
  <si>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</si>
  <si>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</si>
  <si>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</si>
  <si>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</si>
  <si>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</si>
  <si>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</si>
  <si>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</si>
  <si>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</si>
  <si>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</si>
  <si>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</si>
  <si>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</si>
  <si>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</si>
  <si>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</si>
  <si>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</si>
  <si>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</si>
  <si>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</si>
  <si>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</si>
  <si>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</si>
  <si>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</si>
  <si>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</si>
  <si>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</si>
  <si>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</si>
  <si>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</si>
  <si>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</si>
  <si>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</si>
  <si>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</si>
  <si>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</si>
  <si>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</si>
  <si>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</si>
  <si>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</si>
  <si>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</si>
  <si>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</si>
  <si>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</si>
  <si>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</si>
  <si>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</si>
  <si>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</si>
  <si>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</si>
  <si>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</si>
  <si>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</si>
  <si>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</si>
  <si>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</si>
  <si>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</si>
  <si>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</si>
  <si>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</si>
  <si>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</si>
  <si>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</si>
  <si>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</si>
  <si>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</si>
  <si>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</si>
  <si>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</si>
  <si>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</si>
  <si>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</si>
  <si>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</si>
  <si>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</si>
  <si>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</si>
  <si>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</si>
  <si>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</si>
  <si>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</si>
  <si>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</si>
  <si>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</si>
  <si>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</si>
  <si>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</si>
  <si>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</si>
  <si>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</si>
  <si>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</si>
  <si>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</si>
  <si>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</si>
  <si>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</si>
  <si>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</si>
  <si>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</si>
  <si>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</si>
  <si>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</si>
  <si>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</si>
  <si>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</si>
  <si>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</si>
  <si>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</si>
  <si>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</si>
  <si>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</si>
  <si>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</si>
  <si>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</si>
  <si>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</si>
  <si>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</si>
  <si>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</si>
  <si>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</si>
  <si>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</si>
  <si>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</si>
  <si>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</si>
  <si>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</si>
  <si>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</si>
  <si>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</si>
  <si>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</si>
  <si>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</si>
  <si>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</si>
  <si>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</si>
  <si>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</si>
  <si>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</si>
  <si>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</si>
  <si>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</si>
  <si>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</si>
  <si>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</si>
  <si>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</si>
  <si>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</si>
  <si>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</si>
  <si>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</si>
  <si>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</si>
  <si>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</si>
  <si>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</si>
  <si>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</si>
  <si>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</si>
  <si>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</si>
  <si>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</si>
  <si>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</si>
  <si>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</si>
  <si>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</si>
  <si>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</si>
  <si>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</si>
  <si>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</si>
  <si>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</si>
  <si>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</si>
  <si>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</si>
  <si>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</si>
  <si>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</si>
  <si>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</si>
  <si>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</si>
  <si>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</si>
  <si>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</si>
  <si>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</si>
  <si>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</si>
  <si>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</si>
  <si>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</si>
  <si>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</si>
  <si>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</si>
  <si>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</si>
  <si>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</si>
  <si>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</si>
  <si>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</si>
  <si>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</si>
  <si>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</si>
  <si>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</si>
  <si>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</si>
  <si>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</si>
  <si>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</si>
  <si>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</si>
  <si>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</si>
  <si>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</si>
  <si>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</si>
  <si>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</si>
  <si>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</si>
  <si>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</si>
  <si>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</si>
  <si>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</si>
  <si>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</si>
  <si>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</si>
  <si>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</si>
  <si>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</si>
  <si>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</si>
  <si>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</si>
  <si>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</si>
  <si>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</si>
  <si>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</si>
  <si>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</si>
  <si>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</si>
  <si>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</si>
  <si>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</si>
  <si>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</si>
  <si>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</si>
  <si>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</si>
  <si>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</si>
  <si>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</si>
  <si>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</si>
  <si>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</si>
  <si>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</si>
  <si>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</si>
  <si>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</si>
  <si>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</si>
  <si>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</si>
  <si>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</si>
  <si>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</si>
  <si>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</si>
  <si>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</si>
  <si>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</si>
  <si>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</si>
  <si>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</si>
  <si>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</si>
  <si>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</si>
  <si>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</si>
  <si>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</si>
  <si>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</si>
  <si>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</si>
  <si>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</si>
  <si>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</si>
  <si>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</si>
  <si>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</si>
  <si>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</si>
  <si>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</si>
  <si>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</si>
  <si>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</si>
  <si>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</si>
  <si>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</si>
  <si>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</si>
  <si>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</si>
  <si>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</si>
  <si>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</si>
  <si>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</si>
  <si>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</si>
  <si>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</si>
  <si>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</si>
  <si>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</si>
  <si>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</si>
  <si>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</si>
  <si>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</si>
  <si>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</si>
  <si>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</si>
  <si>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</si>
  <si>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</si>
  <si>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</si>
  <si>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</si>
  <si>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</si>
  <si>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</si>
  <si>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</si>
  <si>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</si>
  <si>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</si>
  <si>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</si>
  <si>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</si>
  <si>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</si>
  <si>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</si>
  <si>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</si>
  <si>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</si>
  <si>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</si>
  <si>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</si>
  <si>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</si>
  <si>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</si>
  <si>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</si>
  <si>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</si>
  <si>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</si>
  <si>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</si>
  <si>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</si>
  <si>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</si>
  <si>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</si>
  <si>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</si>
  <si>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</si>
  <si>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</si>
  <si>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</si>
  <si>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</si>
  <si>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</si>
  <si>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</si>
  <si>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</si>
  <si>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</si>
  <si>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</si>
  <si>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</si>
  <si>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</si>
  <si>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</si>
  <si>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</si>
  <si>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</si>
  <si>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</si>
  <si>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</si>
  <si>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</si>
  <si>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</si>
  <si>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</si>
  <si>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</si>
  <si>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</si>
  <si>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</si>
  <si>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</si>
  <si>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</si>
  <si>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</si>
  <si>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</si>
  <si>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</si>
  <si>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</si>
  <si>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</si>
  <si>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</si>
  <si>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</si>
  <si>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</si>
  <si>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</si>
  <si>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</si>
  <si>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</si>
  <si>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</si>
  <si>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</si>
  <si>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</si>
  <si>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</si>
  <si>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</si>
  <si>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</si>
  <si>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</si>
  <si>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</si>
  <si>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</si>
  <si>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</si>
  <si>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</si>
  <si>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</si>
  <si>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</si>
  <si>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</si>
  <si>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</si>
  <si>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</si>
  <si>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</si>
  <si>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</si>
  <si>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</si>
  <si>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</si>
  <si>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</si>
  <si>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</si>
  <si>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</si>
  <si>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</si>
  <si>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</si>
  <si>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</si>
  <si>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</si>
  <si>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</si>
  <si>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</si>
  <si>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</si>
  <si>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</si>
  <si>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</si>
  <si>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</si>
  <si>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</si>
  <si>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</si>
  <si>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</si>
  <si>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</si>
  <si>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</si>
  <si>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</si>
  <si>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</si>
  <si>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</si>
  <si>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</si>
  <si>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</si>
  <si>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</si>
  <si>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</si>
  <si>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</si>
  <si>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</si>
  <si>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</si>
  <si>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</si>
  <si>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</si>
  <si>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</si>
  <si>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</si>
  <si>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</si>
  <si>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</si>
  <si>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</si>
  <si>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</si>
  <si>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</si>
  <si>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</si>
  <si>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</si>
  <si>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</si>
  <si>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</si>
  <si>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</si>
  <si>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</si>
  <si>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</si>
  <si>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</si>
  <si>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</si>
  <si>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</si>
  <si>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</si>
  <si>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</si>
  <si>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</si>
  <si>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</si>
  <si>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</si>
  <si>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</si>
  <si>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</si>
  <si>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</si>
  <si>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</si>
  <si>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</si>
  <si>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</si>
  <si>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</si>
  <si>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</si>
  <si>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</si>
  <si>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</si>
  <si>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</si>
  <si>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</si>
  <si>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</si>
  <si>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</si>
  <si>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</si>
  <si>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</si>
  <si>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</si>
  <si>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</si>
  <si>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</si>
  <si>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</si>
  <si>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</si>
  <si>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</si>
  <si>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</si>
  <si>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</si>
  <si>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</si>
  <si>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</si>
  <si>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</si>
  <si>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</si>
  <si>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</si>
  <si>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</si>
  <si>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</si>
  <si>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</si>
  <si>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</si>
  <si>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</si>
  <si>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</si>
  <si>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</si>
  <si>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</si>
  <si>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</si>
  <si>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</si>
  <si>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</si>
  <si>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</si>
  <si>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</si>
  <si>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</si>
  <si>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</si>
  <si>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</si>
  <si>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</si>
  <si>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</si>
  <si>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</si>
  <si>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</si>
  <si>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</si>
  <si>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</si>
  <si>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</si>
  <si>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</si>
  <si>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</si>
  <si>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</si>
  <si>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</si>
  <si>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</si>
  <si>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</si>
  <si>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</si>
  <si>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</si>
  <si>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</si>
  <si>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</si>
  <si>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</si>
  <si>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</si>
  <si>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</si>
  <si>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</si>
  <si>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</si>
  <si>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</si>
  <si>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</si>
  <si>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</si>
  <si>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</si>
  <si>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</si>
  <si>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</si>
  <si>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</si>
  <si>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</si>
  <si>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</si>
  <si>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</si>
  <si>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</si>
  <si>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</si>
  <si>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</si>
  <si>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</si>
  <si>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</si>
  <si>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</si>
  <si>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</si>
  <si>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</si>
  <si>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</si>
  <si>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</si>
  <si>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</si>
  <si>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</si>
  <si>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</si>
  <si>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</si>
  <si>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</si>
  <si>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</si>
  <si>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</si>
  <si>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</si>
  <si>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</si>
  <si>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</si>
  <si>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</si>
  <si>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</si>
  <si>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</si>
  <si>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</si>
  <si>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</si>
  <si>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</si>
  <si>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</si>
  <si>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</si>
  <si>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</si>
  <si>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</si>
  <si>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</si>
  <si>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</si>
  <si>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</si>
  <si>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</si>
  <si>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</si>
  <si>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</si>
  <si>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</si>
  <si>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</si>
  <si>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</si>
  <si>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</si>
  <si>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</si>
  <si>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</si>
  <si>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</si>
  <si>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</si>
  <si>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</si>
  <si>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</si>
  <si>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</si>
  <si>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</si>
  <si>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</si>
  <si>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</si>
  <si>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</si>
  <si>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</si>
  <si>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</si>
  <si>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</si>
  <si>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</si>
  <si>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</si>
  <si>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</si>
  <si>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</si>
  <si>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</si>
  <si>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</si>
  <si>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</si>
  <si>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</si>
  <si>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</si>
  <si>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</si>
  <si>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</si>
  <si>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</si>
  <si>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</si>
  <si>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</si>
  <si>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</si>
  <si>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</si>
  <si>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</si>
  <si>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</si>
  <si>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</si>
  <si>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</si>
  <si>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</si>
  <si>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</si>
  <si>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</si>
  <si>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</si>
  <si>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</si>
  <si>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</si>
  <si>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</si>
  <si>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</si>
  <si>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</si>
  <si>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</si>
  <si>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</si>
  <si>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</si>
  <si>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</si>
  <si>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</si>
  <si>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</si>
  <si>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</si>
  <si>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</si>
  <si>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</si>
  <si>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</si>
  <si>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</si>
  <si>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</si>
  <si>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</si>
  <si>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</si>
  <si>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</si>
  <si>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</si>
  <si>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</si>
  <si>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</si>
  <si>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</si>
  <si>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</si>
  <si>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</si>
  <si>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</si>
  <si>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</si>
  <si>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</si>
  <si>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</si>
  <si>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</si>
  <si>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</si>
  <si>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</si>
  <si>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</si>
  <si>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</si>
  <si>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</si>
  <si>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</si>
  <si>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</si>
  <si>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</si>
  <si>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</si>
  <si>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</si>
  <si>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</si>
  <si>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</si>
  <si>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</si>
  <si>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</si>
  <si>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</si>
  <si>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</si>
  <si>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</si>
  <si>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</si>
  <si>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</si>
  <si>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</si>
  <si>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</si>
  <si>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</si>
  <si>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</si>
  <si>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</si>
  <si>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</si>
  <si>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</si>
  <si>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</si>
  <si>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</si>
  <si>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</si>
  <si>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</si>
  <si>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</si>
  <si>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</si>
  <si>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</si>
  <si>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</si>
  <si>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</si>
  <si>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</si>
  <si>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</si>
  <si>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</si>
  <si>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</si>
  <si>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</si>
  <si>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</si>
  <si>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</si>
  <si>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</si>
  <si>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</si>
  <si>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</si>
  <si>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</si>
  <si>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</si>
  <si>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</si>
  <si>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</si>
  <si>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</si>
  <si>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</si>
  <si>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</si>
  <si>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</si>
  <si>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</si>
  <si>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</si>
  <si>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</si>
  <si>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</si>
  <si>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</si>
  <si>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</si>
  <si>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</si>
  <si>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</si>
  <si>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</si>
  <si>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</si>
  <si>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</si>
  <si>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</si>
  <si>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</si>
  <si>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</si>
  <si>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</si>
  <si>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</si>
  <si>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</si>
  <si>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</si>
  <si>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</si>
  <si>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</si>
  <si>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</si>
  <si>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</si>
  <si>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</si>
  <si>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</si>
  <si>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</si>
  <si>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</si>
  <si>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</si>
  <si>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</si>
  <si>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</si>
  <si>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</si>
  <si>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</si>
  <si>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</si>
  <si>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</si>
  <si>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</si>
  <si>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</si>
  <si>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</si>
  <si>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</si>
  <si>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</si>
  <si>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</si>
  <si>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</si>
  <si>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</si>
  <si>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</si>
  <si>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</si>
  <si>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</si>
  <si>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</si>
  <si>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</si>
  <si>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</si>
  <si>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</si>
  <si>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</si>
  <si>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</si>
  <si>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</si>
  <si>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</si>
  <si>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</si>
  <si>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</si>
  <si>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</si>
  <si>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</si>
  <si>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</si>
  <si>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</si>
  <si>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</si>
  <si>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</si>
  <si>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</si>
  <si>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</si>
  <si>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</si>
  <si>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</si>
  <si>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</si>
  <si>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</si>
  <si>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</si>
  <si>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</si>
  <si>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</si>
  <si>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</si>
  <si>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</si>
  <si>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</si>
  <si>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</si>
  <si>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</si>
  <si>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</si>
  <si>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</si>
  <si>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</si>
  <si>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</si>
  <si>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</si>
  <si>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</si>
  <si>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</si>
  <si>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</si>
  <si>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</si>
  <si>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</si>
  <si>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</si>
  <si>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</si>
  <si>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</si>
  <si>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</si>
  <si>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</si>
  <si>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</si>
  <si>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</si>
  <si>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</si>
  <si>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</si>
  <si>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</si>
  <si>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</si>
  <si>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</si>
  <si>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</si>
  <si>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</si>
  <si>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</si>
  <si>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</si>
  <si>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</si>
  <si>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</si>
  <si>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</si>
  <si>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</si>
  <si>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</si>
  <si>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</si>
  <si>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</si>
  <si>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</si>
  <si>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</si>
  <si>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</si>
  <si>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</si>
  <si>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</si>
  <si>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</si>
  <si>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</si>
  <si>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</si>
  <si>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</si>
  <si>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</si>
  <si>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</si>
  <si>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</si>
  <si>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</si>
  <si>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</si>
  <si>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</si>
  <si>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</si>
  <si>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</si>
  <si>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</si>
  <si>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</si>
  <si>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</si>
  <si>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</si>
  <si>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</si>
  <si>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</si>
  <si>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</si>
  <si>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</si>
  <si>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</si>
  <si>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</si>
  <si>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</si>
  <si>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</si>
  <si>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</si>
  <si>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</si>
  <si>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</si>
  <si>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</si>
  <si>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</si>
  <si>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</si>
  <si>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</si>
  <si>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</si>
  <si>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</si>
  <si>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</si>
  <si>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</si>
  <si>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</si>
  <si>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</si>
  <si>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</si>
  <si>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</si>
  <si>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</si>
  <si>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</si>
  <si>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</si>
  <si>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</si>
  <si>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</si>
  <si>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</si>
  <si>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</si>
  <si>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</si>
  <si>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</si>
  <si>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</si>
  <si>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</si>
  <si>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</si>
  <si>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</si>
  <si>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</si>
  <si>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</si>
  <si>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</si>
  <si>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</si>
  <si>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</si>
  <si>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</si>
  <si>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</si>
  <si>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</si>
  <si>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</si>
  <si>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</si>
  <si>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</si>
  <si>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</si>
  <si>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</si>
  <si>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</si>
  <si>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</si>
  <si>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</si>
  <si>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</si>
  <si>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</si>
  <si>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</si>
  <si>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</si>
  <si>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</si>
  <si>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</si>
  <si>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</si>
  <si>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</si>
  <si>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</si>
  <si>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</si>
  <si>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</si>
  <si>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</si>
  <si>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</si>
  <si>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</si>
  <si>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</si>
  <si>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</si>
  <si>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</si>
  <si>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</si>
  <si>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</si>
  <si>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</si>
  <si>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</si>
  <si>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</si>
  <si>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</si>
  <si>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</si>
  <si>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</si>
  <si>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</si>
  <si>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</si>
  <si>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</si>
  <si>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</si>
  <si>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</si>
  <si>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</si>
  <si>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</si>
  <si>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</si>
  <si>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</si>
  <si>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</si>
  <si>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</si>
  <si>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</si>
  <si>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</si>
  <si>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</si>
  <si>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</si>
  <si>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</si>
  <si>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</si>
  <si>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</si>
  <si>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</si>
  <si>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</si>
  <si>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</si>
  <si>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</si>
  <si>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</si>
  <si>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</si>
  <si>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</si>
  <si>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</si>
  <si>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</si>
  <si>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</si>
  <si>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</si>
  <si>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</si>
  <si>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</si>
  <si>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</si>
  <si>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</si>
  <si>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</si>
  <si>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</si>
  <si>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</si>
  <si>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</si>
  <si>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</si>
  <si>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</si>
  <si>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</si>
  <si>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</si>
  <si>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</si>
  <si>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</si>
  <si>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</si>
  <si>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</si>
  <si>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</si>
  <si>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</si>
  <si>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</si>
  <si>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</si>
  <si>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</si>
  <si>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</si>
  <si>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</si>
  <si>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</si>
  <si>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</si>
  <si>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</si>
  <si>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</si>
  <si>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</si>
  <si>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</si>
  <si>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</si>
  <si>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</si>
  <si>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</si>
  <si>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</si>
  <si>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</si>
  <si>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</si>
  <si>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</si>
  <si>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</si>
  <si>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</si>
  <si>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</si>
  <si>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</si>
  <si>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</si>
  <si>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</si>
  <si>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</si>
  <si>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</si>
  <si>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</si>
  <si>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</si>
  <si>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</si>
  <si>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</si>
  <si>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</si>
  <si>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</si>
  <si>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</si>
  <si>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</si>
  <si>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</si>
  <si>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</si>
  <si>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</si>
  <si>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</si>
  <si>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</si>
  <si>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</si>
  <si>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</si>
  <si>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</si>
  <si>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</si>
  <si>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</si>
  <si>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</si>
  <si>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</si>
  <si>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</si>
  <si>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</si>
  <si>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</si>
  <si>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</si>
  <si>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</si>
  <si>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</si>
  <si>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</si>
  <si>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</si>
  <si>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</si>
  <si>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</si>
  <si>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</si>
  <si>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</si>
  <si>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</si>
  <si>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</si>
  <si>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</si>
  <si>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</si>
  <si>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</si>
  <si>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</si>
  <si>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</si>
  <si>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</si>
  <si>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</si>
  <si>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</si>
  <si>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</si>
  <si>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</si>
  <si>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</si>
  <si>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</si>
  <si>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</si>
  <si>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</si>
  <si>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</si>
  <si>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</si>
  <si>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</si>
  <si>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</si>
  <si>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</si>
  <si>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</si>
  <si>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</si>
  <si>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</si>
  <si>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</si>
  <si>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</si>
  <si>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</si>
  <si>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</si>
  <si>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</si>
  <si>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</si>
  <si>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</si>
  <si>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</si>
  <si>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</si>
  <si>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</si>
  <si>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</si>
  <si>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</si>
  <si>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</si>
  <si>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</si>
  <si>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</si>
  <si>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</si>
  <si>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</si>
  <si>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</si>
  <si>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</si>
  <si>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</si>
  <si>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</si>
  <si>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</si>
  <si>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</si>
  <si>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</si>
  <si>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</si>
  <si>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</si>
  <si>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</si>
  <si>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</si>
  <si>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</si>
  <si>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</si>
  <si>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</si>
  <si>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</si>
  <si>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</si>
  <si>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</si>
  <si>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</si>
  <si>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</si>
  <si>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</si>
  <si>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</si>
  <si>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</si>
  <si>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</si>
  <si>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</si>
  <si>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</si>
  <si>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</si>
  <si>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</si>
  <si>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</si>
  <si>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</si>
  <si>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</si>
  <si>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</si>
  <si>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</si>
  <si>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</si>
  <si>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</si>
  <si>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</si>
  <si>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</si>
  <si>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</si>
  <si>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</si>
  <si>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</si>
  <si>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</si>
  <si>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</si>
  <si>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</si>
  <si>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</si>
  <si>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</si>
  <si>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</si>
  <si>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</si>
  <si>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</si>
  <si>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</si>
  <si>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</si>
  <si>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</si>
  <si>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</si>
  <si>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</si>
  <si>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</si>
  <si>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</si>
  <si>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</si>
  <si>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</si>
  <si>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</si>
  <si>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</si>
  <si>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</si>
  <si>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</si>
  <si>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</si>
  <si>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</si>
  <si>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</si>
  <si>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</si>
  <si>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</si>
  <si>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</si>
  <si>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</si>
  <si>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</si>
  <si>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</si>
  <si>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</si>
  <si>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</si>
  <si>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</si>
  <si>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</si>
  <si>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</si>
  <si>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</si>
  <si>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</si>
  <si>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</si>
  <si>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</si>
  <si>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</si>
  <si>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</si>
  <si>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</si>
  <si>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</si>
  <si>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</si>
  <si>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</si>
  <si>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</si>
  <si>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</si>
  <si>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</si>
  <si>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</si>
  <si>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</si>
  <si>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</si>
  <si>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</si>
  <si>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</si>
  <si>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</si>
  <si>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</si>
  <si>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</si>
  <si>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</si>
  <si>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</si>
  <si>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</si>
  <si>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</si>
  <si>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</si>
  <si>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</si>
  <si>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</si>
  <si>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</si>
  <si>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</si>
  <si>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</si>
  <si>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</si>
  <si>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</si>
  <si>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</si>
  <si>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</si>
  <si>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</si>
  <si>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</si>
  <si>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</si>
  <si>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</si>
  <si>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</si>
  <si>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</si>
  <si>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</si>
  <si>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</si>
  <si>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</si>
  <si>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</si>
  <si>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</si>
  <si>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</si>
  <si>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</si>
  <si>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</si>
  <si>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</si>
  <si>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</si>
  <si>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</si>
  <si>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</si>
  <si>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</si>
  <si>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</si>
  <si>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</si>
  <si>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</si>
  <si>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</si>
  <si>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</si>
  <si>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</si>
  <si>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</si>
  <si>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</si>
  <si>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</si>
  <si>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</si>
  <si>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</si>
  <si>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</si>
  <si>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</si>
  <si>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</si>
  <si>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</si>
  <si>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</si>
  <si>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</si>
  <si>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</si>
  <si>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</si>
  <si>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</si>
  <si>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</si>
  <si>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</si>
  <si>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</si>
  <si>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</si>
  <si>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</si>
  <si>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</si>
  <si>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</si>
  <si>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</si>
  <si>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</si>
  <si>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</si>
  <si>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</si>
  <si>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</si>
  <si>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</si>
  <si>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</si>
  <si>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</si>
  <si>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</si>
  <si>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</si>
  <si>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</si>
  <si>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</si>
  <si>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</si>
  <si>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</si>
  <si>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</si>
  <si>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</si>
  <si>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</si>
  <si>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</si>
  <si>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</si>
  <si>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</si>
  <si>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</si>
  <si>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</si>
  <si>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</si>
  <si>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</si>
  <si>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</si>
  <si>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</si>
  <si>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</si>
  <si>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</si>
  <si>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</si>
  <si>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</si>
  <si>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</si>
  <si>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</si>
  <si>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</si>
  <si>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</si>
  <si>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</si>
  <si>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</si>
  <si>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</si>
  <si>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</si>
  <si>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</si>
  <si>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</si>
  <si>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</si>
  <si>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</si>
  <si>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</si>
  <si>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</si>
  <si>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</si>
  <si>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</si>
  <si>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</si>
  <si>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</si>
  <si>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</si>
  <si>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</si>
  <si>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</si>
  <si>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</si>
  <si>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</si>
  <si>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</si>
  <si>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</si>
  <si>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</si>
  <si>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</si>
  <si>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</si>
  <si>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</si>
  <si>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</si>
  <si>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</si>
  <si>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</si>
  <si>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</si>
  <si>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</si>
  <si>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</si>
  <si>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</si>
  <si>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</si>
  <si>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</si>
  <si>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</si>
  <si>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</si>
  <si>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</si>
  <si>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</si>
  <si>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</si>
  <si>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</si>
  <si>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</si>
  <si>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</si>
  <si>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</si>
  <si>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</si>
  <si>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</si>
  <si>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</si>
  <si>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</si>
  <si>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</si>
  <si>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</si>
  <si>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</si>
  <si>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</si>
  <si>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</si>
  <si>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</si>
  <si>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</si>
  <si>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</si>
  <si>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</si>
  <si>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</si>
  <si>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</si>
  <si>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</si>
  <si>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</si>
  <si>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</si>
  <si>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</si>
  <si>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</si>
  <si>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</si>
  <si>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</si>
  <si>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</si>
  <si>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</si>
  <si>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</si>
  <si>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</si>
  <si>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</si>
  <si>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</si>
  <si>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</si>
  <si>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</si>
  <si>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</si>
  <si>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</si>
  <si>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</si>
  <si>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</si>
  <si>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</si>
  <si>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</si>
  <si>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</si>
  <si>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</si>
  <si>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</si>
  <si>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</si>
  <si>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</si>
  <si>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</si>
  <si>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</si>
  <si>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</si>
  <si>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</si>
  <si>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</si>
  <si>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</si>
  <si>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</si>
  <si>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</si>
  <si>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</si>
  <si>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</si>
  <si>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</si>
  <si>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</si>
  <si>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</si>
  <si>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</si>
  <si>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</si>
  <si>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</si>
  <si>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</si>
  <si>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</si>
  <si>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</si>
  <si>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</si>
  <si>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</si>
  <si>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</si>
  <si>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</si>
  <si>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</si>
  <si>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</si>
  <si>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</si>
  <si>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</si>
  <si>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</si>
  <si>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</si>
  <si>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</si>
  <si>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</si>
  <si>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</si>
  <si>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</si>
  <si>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</si>
  <si>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</si>
  <si>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</si>
  <si>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</si>
  <si>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</si>
  <si>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</si>
  <si>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</si>
  <si>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</si>
  <si>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</si>
  <si>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</si>
  <si>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</si>
  <si>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</si>
  <si>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</si>
  <si>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</si>
  <si>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</si>
  <si>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</si>
  <si>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</si>
  <si>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</si>
  <si>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</si>
  <si>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</si>
  <si>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</si>
  <si>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</si>
  <si>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</si>
  <si>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</si>
  <si>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</si>
  <si>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</si>
  <si>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</si>
  <si>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</si>
  <si>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</si>
  <si>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</si>
  <si>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</si>
  <si>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</si>
  <si>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</si>
  <si>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</si>
  <si>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</si>
  <si>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</si>
  <si>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</si>
  <si>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</si>
  <si>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</si>
  <si>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</si>
  <si>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</si>
  <si>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</si>
  <si>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</si>
  <si>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</si>
  <si>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</si>
  <si>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</si>
  <si>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</si>
  <si>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</si>
  <si>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</si>
  <si>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</si>
  <si>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</si>
  <si>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</si>
  <si>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</si>
  <si>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</si>
  <si>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</si>
  <si>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</si>
  <si>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</si>
  <si>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</si>
  <si>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</si>
  <si>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</si>
  <si>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</si>
  <si>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</si>
  <si>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</si>
  <si>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</si>
  <si>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</si>
  <si>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</si>
  <si>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</si>
  <si>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</si>
  <si>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</si>
  <si>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</si>
  <si>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</si>
  <si>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</si>
  <si>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</si>
  <si>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</si>
  <si>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</si>
  <si>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</si>
  <si>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</si>
  <si>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</si>
  <si>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</si>
  <si>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</si>
  <si>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</si>
  <si>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</si>
  <si>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</si>
  <si>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</si>
  <si>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</si>
  <si>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</si>
  <si>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</si>
  <si>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</si>
  <si>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</si>
  <si>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</si>
  <si>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</si>
  <si>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</si>
  <si>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</si>
  <si>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</si>
  <si>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</si>
  <si>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</si>
  <si>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</si>
  <si>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</si>
  <si>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</si>
  <si>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</si>
  <si>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</si>
  <si>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</si>
  <si>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</si>
  <si>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</si>
  <si>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</si>
  <si>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</si>
  <si>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</si>
  <si>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</si>
  <si>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</si>
  <si>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</si>
  <si>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</si>
  <si>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</si>
  <si>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</si>
  <si>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</si>
  <si>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</si>
  <si>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</si>
  <si>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</si>
  <si>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</si>
  <si>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</si>
  <si>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</si>
  <si>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</si>
  <si>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</si>
  <si>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</si>
  <si>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</si>
  <si>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</si>
  <si>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</si>
  <si>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</si>
  <si>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</si>
  <si>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</si>
  <si>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</si>
  <si>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</si>
  <si>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</si>
  <si>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</si>
  <si>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</si>
  <si>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</si>
  <si>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</si>
  <si>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</si>
  <si>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</si>
  <si>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</si>
  <si>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</si>
  <si>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</si>
  <si>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</si>
  <si>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</si>
  <si>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</si>
  <si>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</si>
  <si>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</si>
  <si>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</si>
  <si>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</si>
  <si>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</si>
  <si>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</si>
  <si>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</si>
  <si>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</si>
  <si>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</si>
  <si>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</si>
  <si>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</si>
  <si>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</si>
  <si>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</si>
  <si>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</si>
  <si>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</si>
  <si>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</si>
  <si>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</si>
  <si>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</si>
  <si>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</si>
  <si>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</si>
  <si>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</si>
  <si>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</si>
  <si>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</si>
  <si>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</si>
  <si>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</si>
  <si>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</si>
  <si>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</si>
  <si>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</si>
  <si>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</si>
  <si>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</si>
  <si>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</si>
  <si>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</si>
  <si>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</si>
  <si>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</si>
  <si>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</si>
  <si>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</si>
  <si>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</si>
  <si>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</si>
  <si>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</si>
  <si>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</si>
  <si>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</si>
  <si>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</si>
  <si>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</si>
  <si>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</si>
  <si>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</si>
  <si>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</si>
  <si>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</si>
  <si>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</si>
  <si>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</si>
  <si>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</si>
  <si>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</si>
  <si>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</si>
  <si>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</si>
  <si>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</si>
  <si>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</si>
  <si>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</si>
  <si>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</si>
  <si>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</si>
  <si>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</si>
  <si>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</si>
  <si>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</si>
  <si>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</si>
  <si>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</si>
  <si>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</si>
  <si>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</si>
  <si>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</si>
  <si>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</si>
  <si>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</si>
  <si>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</si>
  <si>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</si>
  <si>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</si>
  <si>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</si>
  <si>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</si>
  <si>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</si>
  <si>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</si>
  <si>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</si>
  <si>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</si>
  <si>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</si>
  <si>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</si>
  <si>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</si>
  <si>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</si>
  <si>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</si>
  <si>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</si>
  <si>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</si>
  <si>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</si>
  <si>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</si>
  <si>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</si>
  <si>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</si>
  <si>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</si>
  <si>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</si>
  <si>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</si>
  <si>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</si>
  <si>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</si>
  <si>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</si>
  <si>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</si>
  <si>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</si>
  <si>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</si>
  <si>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</si>
  <si>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</si>
  <si>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</si>
  <si>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</si>
  <si>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</si>
  <si>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</si>
  <si>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</si>
  <si>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</si>
  <si>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</si>
  <si>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</si>
  <si>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</si>
  <si>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</si>
  <si>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</si>
  <si>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</si>
  <si>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</si>
  <si>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</si>
  <si>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</si>
  <si>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</si>
  <si>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</si>
  <si>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</si>
  <si>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</si>
  <si>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</si>
  <si>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</si>
  <si>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</si>
  <si>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</si>
  <si>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</si>
  <si>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</si>
  <si>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</si>
  <si>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</si>
  <si>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</si>
  <si>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</si>
  <si>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</si>
  <si>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</si>
  <si>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</si>
  <si>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</si>
  <si>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</si>
  <si>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</si>
  <si>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</si>
  <si>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</si>
  <si>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</si>
  <si>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</si>
  <si>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</si>
  <si>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</si>
  <si>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</si>
  <si>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</si>
  <si>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</si>
  <si>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</si>
  <si>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</si>
  <si>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</si>
  <si>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</si>
  <si>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</si>
  <si>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</si>
  <si>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</si>
  <si>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</si>
  <si>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</si>
  <si>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</si>
  <si>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</si>
  <si>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</si>
  <si>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</si>
  <si>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</si>
  <si>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</si>
  <si>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</si>
  <si>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</si>
  <si>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</si>
  <si>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</si>
  <si>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</si>
  <si>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</si>
  <si>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</si>
  <si>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</si>
  <si>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</si>
  <si>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</si>
  <si>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</si>
  <si>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</si>
  <si>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</si>
  <si>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</si>
  <si>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</si>
  <si>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</si>
  <si>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</si>
  <si>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</si>
  <si>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</si>
  <si>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</si>
  <si>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</si>
  <si>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</si>
  <si>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</si>
  <si>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</si>
  <si>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</si>
  <si>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</si>
  <si>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</si>
  <si>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</si>
  <si>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</si>
  <si>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</si>
  <si>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</si>
  <si>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</si>
  <si>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</si>
  <si>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</si>
  <si>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</si>
  <si>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</si>
  <si>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</si>
  <si>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</si>
  <si>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</si>
  <si>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</si>
  <si>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</si>
  <si>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</si>
  <si>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</si>
  <si>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</si>
  <si>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</si>
  <si>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</si>
  <si>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</si>
  <si>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</si>
  <si>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</si>
  <si>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</si>
  <si>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</si>
  <si>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</si>
  <si>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</si>
  <si>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</si>
  <si>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</si>
  <si>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</si>
  <si>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</si>
  <si>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</si>
  <si>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</si>
  <si>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</si>
  <si>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</si>
  <si>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</si>
  <si>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</si>
  <si>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</si>
  <si>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</si>
  <si>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</si>
  <si>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</si>
  <si>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</si>
  <si>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</si>
  <si>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</si>
  <si>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</si>
  <si>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</si>
  <si>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</si>
  <si>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</si>
  <si>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</si>
  <si>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</si>
  <si>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</si>
  <si>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</si>
  <si>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</si>
  <si>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</si>
  <si>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</si>
  <si>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</si>
  <si>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</si>
  <si>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</si>
  <si>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</si>
  <si>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</si>
  <si>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</si>
  <si>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</si>
  <si>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</si>
  <si>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</si>
  <si>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</si>
  <si>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</si>
  <si>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</si>
  <si>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</si>
  <si>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</si>
  <si>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</si>
  <si>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</si>
  <si>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</si>
  <si>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</si>
  <si>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</si>
  <si>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</si>
  <si>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</si>
  <si>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</si>
  <si>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</si>
  <si>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</si>
  <si>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</si>
  <si>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</si>
  <si>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</si>
  <si>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</si>
  <si>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</si>
  <si>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</si>
  <si>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</si>
  <si>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</si>
  <si>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</si>
  <si>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</si>
  <si>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</si>
  <si>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</si>
  <si>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</si>
  <si>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</si>
  <si>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</si>
  <si>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</si>
  <si>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</si>
  <si>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</si>
  <si>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</si>
  <si>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</si>
  <si>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</si>
  <si>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</si>
  <si>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</si>
  <si>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</si>
  <si>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</si>
  <si>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</si>
  <si>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</si>
  <si>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</si>
  <si>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</si>
  <si>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</si>
  <si>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</si>
  <si>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</si>
  <si>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</si>
  <si>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</si>
  <si>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</si>
  <si>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</si>
  <si>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</si>
  <si>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</si>
  <si>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</si>
  <si>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</si>
  <si>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</si>
  <si>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</si>
  <si>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</si>
  <si>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</si>
  <si>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</si>
  <si>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</si>
  <si>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</si>
  <si>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</si>
  <si>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</si>
  <si>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</si>
  <si>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</si>
  <si>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</si>
  <si>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</si>
  <si>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</si>
  <si>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</si>
  <si>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</si>
  <si>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</si>
  <si>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</si>
  <si>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</si>
  <si>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</si>
  <si>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</si>
  <si>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</si>
  <si>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</si>
  <si>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</si>
  <si>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</si>
  <si>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</si>
  <si>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</si>
  <si>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</si>
  <si>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</si>
  <si>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</si>
  <si>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</si>
  <si>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</si>
  <si>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</si>
  <si>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</si>
  <si>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</si>
  <si>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</si>
  <si>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</si>
  <si>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</si>
  <si>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</si>
  <si>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</si>
  <si>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</si>
  <si>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</si>
  <si>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</si>
  <si>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</si>
  <si>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</si>
  <si>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</si>
  <si>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</si>
  <si>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</si>
  <si>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</si>
  <si>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</si>
  <si>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</si>
  <si>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</si>
  <si>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</si>
  <si>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</si>
  <si>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</si>
  <si>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</si>
  <si>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</si>
  <si>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</si>
  <si>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</si>
  <si>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</si>
  <si>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</si>
  <si>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</si>
  <si>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</si>
  <si>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</si>
  <si>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</si>
  <si>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</si>
  <si>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</si>
  <si>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</si>
  <si>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</si>
  <si>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</si>
  <si>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</si>
  <si>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</si>
  <si>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</si>
  <si>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</si>
  <si>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</si>
  <si>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</si>
  <si>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</si>
  <si>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</si>
  <si>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</si>
  <si>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</si>
  <si>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</si>
  <si>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</si>
  <si>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</si>
  <si>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</si>
  <si>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</si>
  <si>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</si>
  <si>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</si>
  <si>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</si>
  <si>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</si>
  <si>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</si>
  <si>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</si>
  <si>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</si>
  <si>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</si>
  <si>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</si>
  <si>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</si>
  <si>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</si>
  <si>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</si>
  <si>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</si>
  <si>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</si>
  <si>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</si>
  <si>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</si>
  <si>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</si>
  <si>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</si>
  <si>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</si>
  <si>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</si>
  <si>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</si>
  <si>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</si>
  <si>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</si>
  <si>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</si>
  <si>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</si>
  <si>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</si>
  <si>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</si>
  <si>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</si>
  <si>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</si>
  <si>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</si>
  <si>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</si>
  <si>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</si>
  <si>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</si>
  <si>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</si>
  <si>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</si>
  <si>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</si>
  <si>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</si>
  <si>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</si>
  <si>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</si>
  <si>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</si>
  <si>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</si>
  <si>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</si>
  <si>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</si>
  <si>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</si>
  <si>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</si>
  <si>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</si>
  <si>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</si>
  <si>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</si>
  <si>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</si>
  <si>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</si>
  <si>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</si>
  <si>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</si>
  <si>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</si>
  <si>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</si>
  <si>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</si>
  <si>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</si>
  <si>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</si>
  <si>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</si>
  <si>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</si>
  <si>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</si>
  <si>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</si>
  <si>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</si>
  <si>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</si>
  <si>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</si>
  <si>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</si>
  <si>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</si>
  <si>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</si>
  <si>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</si>
  <si>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</si>
  <si>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</si>
  <si>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</si>
  <si>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</si>
  <si>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</si>
  <si>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</si>
  <si>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</si>
  <si>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</si>
  <si>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</si>
  <si>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</si>
  <si>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</si>
  <si>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</si>
  <si>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</si>
  <si>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</si>
  <si>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</si>
  <si>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</si>
  <si>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</si>
  <si>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</si>
  <si>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</si>
  <si>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</si>
  <si>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</si>
  <si>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</si>
  <si>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</si>
  <si>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</si>
  <si>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</si>
  <si>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</si>
  <si>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</si>
  <si>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</si>
  <si>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</si>
  <si>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</si>
  <si>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</si>
  <si>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</si>
  <si>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</si>
  <si>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</si>
  <si>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</si>
  <si>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</si>
  <si>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</si>
  <si>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</si>
  <si>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</si>
  <si>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</si>
  <si>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</si>
  <si>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</si>
  <si>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</si>
  <si>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</si>
  <si>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</si>
  <si>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</si>
  <si>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</si>
  <si>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</si>
  <si>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</si>
  <si>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</si>
  <si>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</si>
  <si>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</si>
  <si>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</si>
  <si>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</si>
  <si>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</si>
  <si>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</si>
  <si>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</si>
  <si>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</si>
  <si>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</si>
  <si>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</si>
  <si>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</si>
  <si>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</si>
  <si>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</si>
  <si>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</si>
  <si>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</si>
  <si>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</si>
  <si>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</si>
  <si>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</si>
  <si>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</si>
  <si>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</si>
  <si>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</si>
  <si>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</si>
  <si>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</si>
  <si>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</si>
  <si>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</si>
  <si>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</si>
  <si>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</si>
  <si>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</si>
  <si>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</si>
  <si>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</si>
  <si>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</si>
  <si>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</si>
  <si>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</si>
  <si>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</si>
  <si>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</si>
  <si>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</si>
  <si>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</si>
  <si>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</si>
  <si>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</si>
  <si>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</si>
  <si>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</si>
  <si>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</si>
  <si>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</si>
  <si>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</si>
  <si>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</si>
  <si>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</si>
  <si>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</si>
  <si>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</si>
  <si>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</si>
  <si>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</si>
  <si>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</si>
  <si>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</si>
  <si>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</si>
  <si>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</si>
  <si>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</si>
  <si>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</si>
  <si>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</si>
  <si>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</si>
  <si>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</si>
  <si>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</si>
  <si>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</si>
  <si>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</si>
  <si>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</si>
  <si>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</si>
  <si>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</si>
  <si>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</si>
  <si>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</si>
  <si>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</si>
  <si>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</si>
  <si>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</si>
  <si>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</si>
  <si>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</si>
  <si>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</si>
  <si>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</si>
  <si>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</si>
  <si>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</si>
  <si>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</si>
  <si>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</si>
  <si>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</si>
  <si>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</si>
  <si>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</si>
  <si>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</si>
  <si>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</si>
  <si>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</si>
  <si>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</si>
  <si>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</si>
  <si>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</si>
  <si>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</si>
  <si>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</si>
  <si>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</si>
  <si>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</si>
  <si>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</si>
  <si>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</si>
  <si>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</si>
  <si>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</si>
  <si>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</si>
  <si>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</si>
  <si>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</si>
  <si>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</si>
  <si>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</si>
  <si>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</si>
  <si>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</si>
  <si>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</si>
  <si>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</si>
  <si>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</si>
  <si>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</si>
  <si>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</si>
  <si>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</si>
  <si>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</si>
  <si>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</si>
  <si>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</si>
  <si>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</si>
  <si>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</si>
  <si>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</si>
  <si>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</si>
  <si>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</si>
  <si>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</si>
  <si>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</si>
  <si>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</si>
  <si>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</si>
  <si>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</si>
  <si>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</si>
  <si>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</si>
  <si>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</si>
  <si>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</si>
  <si>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</si>
  <si>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</si>
  <si>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</si>
  <si>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</si>
  <si>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</si>
  <si>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</si>
  <si>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</si>
  <si>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</si>
  <si>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</si>
  <si>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</si>
  <si>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</si>
  <si>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</si>
  <si>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</si>
  <si>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</si>
  <si>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</si>
  <si>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</si>
  <si>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</si>
  <si>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</si>
  <si>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</si>
  <si>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</si>
  <si>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</si>
  <si>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</si>
  <si>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</si>
  <si>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</si>
  <si>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</si>
  <si>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</si>
  <si>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</si>
  <si>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</si>
  <si>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</si>
  <si>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</si>
  <si>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</si>
  <si>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</si>
  <si>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</si>
  <si>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</si>
  <si>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</si>
  <si>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</si>
  <si>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</si>
  <si>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</si>
  <si>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</si>
  <si>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</si>
  <si>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</si>
  <si>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</si>
  <si>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</si>
  <si>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</si>
  <si>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</si>
  <si>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</si>
  <si>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</si>
  <si>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</si>
  <si>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</si>
  <si>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</si>
  <si>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</si>
  <si>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</si>
  <si>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</si>
  <si>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</si>
  <si>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</si>
  <si>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</si>
  <si>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</si>
  <si>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</si>
  <si>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</si>
  <si>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</si>
  <si>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</si>
  <si>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</si>
  <si>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</si>
  <si>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</si>
  <si>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</si>
  <si>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</si>
  <si>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</si>
  <si>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</si>
  <si>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</si>
  <si>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</si>
  <si>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</si>
  <si>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</si>
  <si>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</si>
  <si>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</si>
  <si>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</si>
  <si>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</si>
  <si>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</si>
  <si>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</si>
  <si>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</si>
  <si>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</si>
  <si>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</si>
  <si>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</si>
  <si>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</si>
  <si>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</si>
  <si>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</si>
  <si>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</si>
  <si>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</si>
  <si>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</si>
  <si>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</si>
  <si>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</si>
  <si>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</si>
  <si>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</si>
  <si>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</si>
  <si>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</si>
  <si>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</si>
  <si>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</si>
  <si>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</si>
  <si>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</si>
  <si>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</si>
  <si>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</si>
  <si>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</si>
  <si>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</si>
  <si>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</si>
  <si>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</si>
  <si>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</si>
  <si>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</si>
  <si>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</si>
  <si>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</si>
  <si>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</si>
  <si>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</si>
  <si>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</si>
  <si>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</si>
  <si>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</si>
  <si>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</si>
  <si>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</si>
  <si>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</si>
  <si>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</si>
  <si>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</si>
  <si>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</si>
  <si>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</si>
  <si>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</si>
  <si>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</si>
  <si>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</si>
  <si>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</si>
  <si>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</si>
  <si>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</si>
  <si>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</si>
  <si>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</si>
  <si>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</si>
  <si>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</si>
  <si>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</si>
  <si>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</si>
  <si>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</si>
  <si>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</si>
  <si>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</si>
  <si>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</si>
  <si>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</si>
  <si>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</si>
  <si>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</si>
  <si>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</si>
  <si>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</si>
  <si>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</si>
  <si>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</si>
  <si>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</si>
  <si>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</si>
  <si>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</si>
  <si>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</si>
  <si>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</si>
  <si>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</si>
  <si>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</si>
  <si>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</si>
  <si>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</si>
  <si>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</si>
  <si>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</si>
  <si>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</si>
  <si>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</si>
  <si>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</si>
  <si>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</si>
  <si>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</si>
  <si>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</si>
  <si>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</si>
  <si>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</si>
  <si>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</si>
  <si>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</si>
  <si>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</si>
  <si>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</si>
  <si>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</si>
  <si>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</si>
  <si>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</si>
  <si>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</si>
  <si>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</si>
  <si>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</si>
  <si>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</si>
  <si>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</si>
  <si>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</si>
  <si>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</si>
  <si>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</si>
  <si>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</si>
  <si>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</si>
  <si>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</si>
  <si>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</si>
  <si>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</si>
  <si>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</si>
  <si>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</si>
  <si>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</si>
  <si>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</si>
  <si>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</si>
  <si>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</si>
  <si>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</si>
  <si>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</si>
  <si>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</si>
  <si>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</si>
  <si>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</si>
  <si>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</si>
  <si>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</si>
  <si>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</si>
  <si>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</si>
  <si>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</si>
  <si>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</si>
  <si>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</si>
  <si>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</si>
  <si>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</si>
  <si>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</si>
  <si>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</si>
  <si>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</si>
  <si>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</si>
  <si>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</si>
  <si>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</si>
  <si>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</si>
  <si>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</si>
  <si>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</si>
  <si>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</si>
  <si>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</si>
  <si>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</si>
  <si>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</si>
  <si>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</si>
  <si>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</si>
  <si>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</si>
  <si>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</si>
  <si>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</si>
  <si>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</si>
  <si>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</si>
  <si>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</si>
  <si>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</si>
  <si>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</si>
  <si>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</si>
  <si>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</si>
  <si>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</si>
  <si>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</si>
  <si>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</si>
  <si>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</si>
  <si>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</si>
  <si>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</si>
  <si>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</si>
  <si>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</si>
  <si>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</si>
  <si>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</si>
  <si>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</si>
  <si>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</si>
  <si>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</si>
  <si>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</si>
  <si>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</si>
  <si>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</si>
  <si>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</si>
  <si>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</si>
  <si>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</si>
  <si>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</si>
  <si>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</si>
  <si>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</si>
  <si>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</si>
  <si>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</si>
  <si>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</si>
  <si>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</si>
  <si>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</si>
  <si>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</si>
  <si>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</si>
  <si>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</si>
  <si>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</si>
  <si>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</si>
  <si>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</si>
  <si>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</si>
  <si>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</si>
  <si>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</si>
  <si>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</si>
  <si>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</si>
  <si>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</si>
  <si>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</si>
  <si>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</si>
  <si>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</si>
  <si>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</si>
  <si>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</si>
  <si>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</si>
  <si>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</si>
  <si>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</si>
  <si>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</si>
  <si>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</si>
  <si>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</si>
  <si>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</si>
  <si>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</si>
  <si>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</si>
  <si>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</si>
  <si>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</si>
  <si>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</si>
  <si>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</si>
  <si>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</si>
  <si>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</si>
  <si>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</si>
  <si>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</si>
  <si>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</si>
  <si>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</si>
  <si>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</si>
  <si>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</si>
  <si>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</si>
  <si>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</si>
  <si>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</si>
  <si>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</si>
  <si>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</si>
  <si>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</si>
  <si>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</si>
  <si>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</si>
  <si>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</si>
  <si>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</si>
  <si>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</si>
  <si>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</si>
  <si>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</si>
  <si>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</si>
  <si>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</si>
  <si>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</si>
  <si>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</si>
  <si>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</si>
  <si>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</si>
  <si>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</si>
  <si>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</si>
  <si>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</si>
  <si>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</si>
  <si>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</si>
  <si>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</si>
  <si>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</si>
  <si>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</si>
  <si>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</si>
  <si>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</si>
  <si>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</si>
  <si>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</si>
  <si>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</si>
  <si>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</si>
  <si>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</si>
  <si>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</si>
  <si>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</si>
  <si>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</si>
  <si>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</si>
  <si>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</si>
  <si>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</si>
  <si>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</si>
  <si>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</si>
  <si>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</si>
  <si>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</si>
  <si>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</si>
  <si>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</si>
  <si>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</si>
  <si>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</si>
  <si>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</si>
  <si>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</si>
  <si>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</si>
  <si>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</si>
  <si>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</si>
  <si>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</si>
  <si>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</si>
  <si>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</si>
  <si>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</si>
  <si>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</si>
  <si>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</si>
  <si>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</si>
  <si>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</si>
  <si>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</si>
  <si>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</si>
  <si>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</si>
  <si>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</si>
  <si>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</si>
  <si>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</si>
  <si>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</si>
  <si>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</si>
  <si>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</si>
  <si>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</si>
  <si>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</si>
  <si>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</si>
  <si>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</si>
  <si>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</si>
  <si>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</si>
  <si>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</si>
  <si>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</si>
  <si>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</si>
  <si>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</si>
  <si>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</si>
  <si>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</si>
  <si>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</si>
  <si>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</si>
  <si>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</si>
  <si>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</si>
  <si>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</si>
  <si>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</si>
  <si>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</si>
  <si>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</si>
  <si>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</si>
  <si>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</si>
  <si>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</si>
  <si>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</si>
  <si>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</si>
  <si>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</si>
  <si>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</si>
  <si>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</si>
  <si>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</si>
  <si>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</si>
  <si>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</si>
  <si>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</si>
  <si>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</si>
  <si>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</si>
  <si>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</si>
  <si>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</si>
  <si>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</si>
  <si>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</si>
  <si>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</si>
  <si>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</si>
  <si>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</si>
  <si>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</si>
  <si>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</si>
  <si>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</si>
  <si>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</si>
  <si>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</si>
  <si>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</si>
  <si>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</si>
  <si>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</si>
  <si>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</si>
  <si>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</si>
  <si>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</si>
  <si>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</si>
  <si>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</si>
  <si>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</si>
  <si>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</si>
  <si>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</si>
  <si>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</si>
  <si>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</si>
  <si>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</si>
  <si>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</si>
  <si>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</si>
  <si>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</si>
  <si>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</si>
  <si>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</si>
  <si>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</si>
  <si>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</si>
  <si>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</si>
  <si>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</si>
  <si>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</si>
  <si>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</si>
  <si>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</si>
  <si>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</si>
  <si>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</si>
  <si>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</si>
  <si>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</si>
  <si>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</si>
  <si>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</si>
  <si>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</si>
  <si>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</si>
  <si>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</si>
  <si>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</si>
  <si>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</si>
  <si>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</si>
  <si>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</si>
  <si>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</si>
  <si>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</si>
  <si>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</si>
  <si>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</si>
  <si>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</si>
  <si>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</si>
  <si>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</si>
  <si>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</si>
  <si>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</si>
  <si>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</si>
  <si>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</si>
  <si>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</si>
  <si>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</si>
  <si>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</si>
  <si>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</si>
  <si>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</si>
  <si>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</si>
  <si>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</si>
  <si>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</si>
  <si>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</si>
  <si>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</si>
  <si>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</si>
  <si>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</si>
  <si>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</si>
  <si>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</si>
  <si>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</si>
  <si>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</si>
  <si>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</si>
  <si>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</si>
  <si>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</si>
  <si>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</si>
  <si>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</si>
  <si>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</si>
  <si>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</si>
  <si>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</si>
  <si>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</si>
  <si>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</si>
  <si>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</si>
  <si>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</si>
  <si>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</si>
  <si>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</si>
  <si>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</si>
  <si>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</si>
  <si>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</si>
  <si>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</si>
  <si>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</si>
  <si>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</si>
  <si>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</si>
  <si>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</si>
  <si>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</si>
  <si>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</si>
  <si>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</si>
  <si>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</si>
  <si>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</si>
  <si>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</si>
  <si>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</si>
  <si>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</si>
  <si>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</si>
  <si>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</si>
  <si>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</si>
  <si>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</si>
  <si>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</si>
  <si>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</si>
  <si>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</si>
  <si>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</si>
  <si>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</si>
  <si>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</si>
  <si>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</si>
  <si>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</si>
  <si>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</si>
  <si>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</si>
  <si>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</si>
  <si>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</si>
  <si>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</si>
  <si>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</si>
  <si>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</si>
  <si>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</si>
  <si>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</si>
  <si>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</si>
  <si>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</si>
  <si>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</si>
  <si>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</si>
  <si>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</si>
  <si>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</si>
  <si>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</si>
  <si>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</si>
  <si>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</si>
  <si>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</si>
  <si>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</si>
  <si>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</si>
  <si>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</si>
  <si>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</si>
  <si>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</si>
  <si>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</si>
  <si>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</si>
  <si>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</si>
  <si>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</si>
  <si>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</si>
  <si>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</si>
  <si>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</si>
  <si>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</si>
  <si>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</si>
  <si>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</si>
  <si>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</si>
  <si>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</si>
  <si>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</si>
  <si>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</si>
  <si>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</si>
  <si>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</si>
  <si>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</si>
  <si>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</si>
  <si>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</si>
  <si>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</si>
  <si>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</si>
  <si>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</si>
  <si>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</si>
  <si>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</si>
  <si>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</si>
  <si>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</si>
  <si>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</si>
  <si>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</si>
  <si>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</si>
  <si>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</si>
  <si>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</si>
  <si>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</si>
  <si>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</si>
  <si>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</si>
  <si>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</si>
  <si>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</si>
  <si>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</si>
  <si>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</si>
  <si>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</si>
  <si>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</si>
  <si>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</si>
  <si>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</si>
  <si>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</si>
  <si>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</si>
  <si>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</si>
  <si>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</si>
  <si>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</si>
  <si>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</si>
  <si>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</si>
  <si>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</si>
  <si>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</si>
  <si>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</si>
  <si>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</si>
  <si>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</si>
  <si>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</si>
  <si>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</si>
  <si>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</si>
  <si>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</si>
  <si>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</si>
  <si>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</si>
  <si>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</si>
  <si>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</si>
  <si>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</si>
  <si>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</si>
  <si>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</si>
  <si>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</si>
  <si>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</si>
  <si>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</si>
  <si>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</si>
  <si>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</si>
  <si>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</si>
  <si>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</si>
  <si>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</si>
  <si>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</si>
  <si>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</si>
  <si>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</si>
  <si>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</si>
  <si>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</si>
  <si>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</si>
  <si>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</si>
  <si>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</si>
  <si>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</si>
  <si>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</si>
  <si>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</si>
  <si>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</si>
  <si>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</si>
  <si>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</si>
  <si>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</si>
  <si>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</si>
  <si>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</si>
  <si>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</si>
  <si>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</si>
  <si>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</si>
  <si>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</si>
  <si>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</si>
  <si>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</si>
  <si>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</si>
  <si>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</si>
  <si>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</si>
  <si>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</si>
  <si>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</si>
  <si>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</si>
  <si>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</si>
  <si>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</si>
  <si>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</si>
  <si>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</si>
  <si>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</si>
  <si>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</si>
  <si>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</si>
  <si>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</si>
  <si>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</si>
  <si>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</si>
  <si>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</si>
  <si>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</si>
  <si>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</si>
  <si>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</si>
  <si>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</si>
  <si>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</si>
  <si>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</si>
  <si>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</si>
  <si>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</si>
  <si>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</si>
  <si>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</si>
  <si>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</si>
  <si>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</si>
  <si>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</si>
  <si>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</si>
  <si>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</si>
  <si>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</si>
  <si>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</si>
  <si>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</si>
  <si>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</si>
  <si>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</si>
  <si>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</si>
  <si>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</si>
  <si>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</si>
  <si>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</si>
  <si>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</si>
  <si>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</si>
  <si>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</si>
  <si>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</si>
  <si>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</si>
  <si>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</si>
  <si>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</si>
  <si>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</si>
  <si>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</si>
  <si>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</si>
  <si>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</si>
  <si>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</si>
  <si>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</si>
  <si>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</si>
  <si>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</si>
  <si>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</si>
  <si>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</si>
  <si>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</si>
  <si>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</si>
  <si>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</si>
  <si>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</si>
  <si>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</si>
  <si>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</si>
  <si>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</si>
  <si>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</si>
  <si>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</si>
  <si>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</si>
  <si>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</si>
  <si>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</si>
  <si>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</si>
  <si>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</si>
  <si>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</si>
  <si>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</si>
  <si>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</si>
  <si>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</si>
  <si>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</si>
  <si>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</si>
  <si>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</si>
  <si>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</si>
  <si>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</si>
  <si>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</si>
  <si>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</si>
  <si>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</si>
  <si>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</si>
  <si>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</si>
  <si>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</si>
  <si>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</si>
  <si>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</si>
  <si>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</si>
  <si>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</si>
  <si>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</si>
  <si>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</si>
  <si>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</si>
  <si>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</si>
  <si>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</si>
  <si>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</si>
  <si>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</si>
  <si>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</si>
  <si>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</si>
  <si>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</si>
  <si>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</si>
  <si>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</si>
  <si>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</si>
  <si>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</si>
  <si>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</si>
  <si>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</si>
  <si>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</si>
  <si>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</si>
  <si>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</si>
  <si>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</si>
  <si>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</si>
  <si>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</si>
  <si>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</si>
  <si>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</si>
  <si>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</si>
  <si>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</si>
  <si>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</si>
  <si>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</si>
  <si>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</si>
  <si>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</si>
  <si>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</si>
  <si>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</si>
  <si>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</si>
  <si>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</si>
  <si>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</si>
  <si>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</si>
  <si>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</si>
  <si>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</si>
  <si>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</si>
  <si>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</si>
  <si>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</si>
  <si>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</si>
  <si>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</si>
  <si>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</si>
  <si>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</si>
  <si>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</si>
  <si>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</si>
  <si>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</si>
  <si>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</si>
  <si>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</si>
  <si>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</si>
  <si>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</si>
  <si>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</si>
  <si>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</si>
  <si>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</si>
  <si>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</si>
  <si>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</si>
  <si>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</si>
  <si>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</si>
  <si>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</si>
  <si>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</si>
  <si>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</si>
  <si>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</si>
  <si>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</si>
  <si>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</si>
  <si>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</si>
  <si>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</si>
  <si>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</si>
  <si>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</si>
  <si>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</si>
  <si>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</si>
  <si>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</si>
  <si>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</si>
  <si>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</si>
  <si>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</si>
  <si>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</si>
  <si>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</si>
  <si>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</si>
  <si>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</si>
  <si>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</si>
  <si>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</si>
  <si>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</si>
  <si>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</si>
  <si>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</si>
  <si>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</si>
  <si>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</si>
  <si>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</si>
  <si>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</si>
  <si>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</si>
  <si>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</si>
  <si>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</si>
  <si>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</si>
  <si>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</si>
  <si>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</si>
  <si>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</si>
  <si>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</si>
  <si>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</si>
  <si>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</si>
  <si>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</si>
  <si>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</si>
  <si>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</si>
  <si>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</si>
  <si>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</si>
  <si>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</si>
  <si>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</si>
  <si>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</si>
  <si>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</si>
  <si>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</si>
  <si>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</si>
  <si>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</si>
  <si>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</si>
  <si>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</si>
  <si>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</si>
  <si>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</si>
  <si>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</si>
  <si>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</si>
  <si>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</si>
  <si>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</si>
  <si>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</si>
  <si>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</si>
  <si>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</si>
  <si>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</si>
  <si>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</si>
  <si>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</si>
  <si>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</si>
  <si>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</si>
  <si>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</si>
  <si>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</si>
  <si>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</si>
  <si>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</si>
  <si>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</si>
  <si>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</si>
  <si>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</si>
  <si>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</si>
  <si>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</si>
  <si>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</si>
  <si>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</si>
  <si>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</si>
  <si>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</si>
  <si>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</si>
  <si>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</si>
  <si>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</si>
  <si>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</si>
  <si>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</si>
  <si>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</si>
  <si>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</si>
  <si>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</si>
  <si>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</si>
  <si>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</si>
  <si>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</si>
  <si>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</si>
  <si>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</si>
  <si>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</si>
  <si>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</si>
  <si>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</si>
  <si>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</si>
  <si>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</si>
  <si>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</si>
  <si>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</si>
  <si>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</si>
  <si>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</si>
  <si>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</si>
  <si>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</si>
  <si>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</si>
  <si>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</si>
  <si>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</si>
  <si>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</si>
  <si>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</si>
  <si>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</si>
  <si>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</si>
  <si>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</si>
  <si>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</si>
  <si>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</si>
  <si>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</si>
  <si>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</si>
  <si>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</si>
  <si>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</si>
  <si>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</si>
  <si>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</si>
  <si>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</si>
  <si>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</si>
  <si>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</si>
  <si>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</si>
  <si>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</si>
  <si>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</si>
  <si>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</si>
  <si>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</si>
  <si>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</si>
  <si>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</si>
  <si>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</si>
  <si>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</si>
  <si>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</si>
  <si>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</si>
  <si>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</si>
  <si>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</si>
  <si>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</si>
  <si>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</si>
  <si>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</si>
  <si>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</si>
  <si>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</si>
  <si>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</si>
  <si>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</si>
  <si>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</si>
  <si>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</si>
  <si>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</si>
  <si>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</si>
  <si>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</si>
  <si>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</si>
  <si>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</si>
  <si>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</si>
  <si>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</si>
  <si>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</si>
  <si>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</si>
  <si>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</si>
  <si>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</si>
  <si>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</si>
  <si>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</si>
  <si>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</si>
  <si>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</si>
  <si>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</si>
  <si>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</si>
  <si>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</si>
  <si>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</si>
  <si>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</si>
  <si>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</si>
  <si>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</si>
  <si>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</si>
  <si>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</si>
  <si>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</si>
  <si>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</si>
  <si>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</si>
  <si>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</si>
  <si>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</si>
  <si>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</si>
  <si>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</si>
  <si>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</si>
  <si>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</si>
  <si>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</si>
  <si>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</si>
  <si>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</si>
  <si>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</si>
  <si>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</si>
  <si>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</si>
  <si>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</si>
  <si>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</si>
  <si>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</si>
  <si>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</si>
  <si>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</si>
  <si>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</si>
  <si>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</si>
  <si>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</si>
  <si>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</si>
  <si>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</si>
  <si>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</si>
  <si>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</si>
  <si>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</si>
  <si>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</si>
  <si>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</si>
  <si>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</si>
  <si>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</si>
  <si>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</si>
  <si>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</si>
  <si>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</si>
  <si>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</si>
  <si>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</si>
  <si>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</si>
  <si>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</si>
  <si>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</si>
  <si>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</si>
  <si>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</si>
  <si>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</si>
  <si>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</si>
  <si>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</si>
  <si>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</si>
  <si>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</si>
  <si>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</si>
  <si>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</si>
  <si>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</si>
  <si>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</si>
  <si>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</si>
  <si>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</si>
  <si>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</si>
  <si>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</si>
  <si>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</si>
  <si>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</si>
  <si>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</si>
  <si>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</si>
  <si>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</si>
  <si>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</si>
  <si>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</si>
  <si>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</si>
  <si>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</si>
  <si>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</si>
  <si>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</si>
  <si>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</si>
  <si>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</si>
  <si>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</si>
  <si>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</si>
  <si>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</si>
  <si>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</si>
  <si>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</si>
  <si>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</si>
  <si>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</si>
  <si>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</si>
  <si>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</si>
  <si>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</si>
  <si>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</si>
  <si>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</si>
  <si>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</si>
  <si>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</si>
  <si>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</si>
  <si>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</si>
  <si>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</si>
  <si>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</si>
  <si>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</si>
  <si>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</si>
  <si>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</si>
  <si>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</si>
  <si>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</si>
  <si>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</si>
  <si>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</si>
  <si>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</si>
  <si>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</si>
  <si>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</si>
  <si>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</si>
  <si>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</si>
  <si>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</si>
  <si>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</si>
  <si>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</si>
  <si>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</si>
  <si>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</si>
  <si>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</si>
  <si>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</si>
  <si>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</si>
  <si>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</si>
  <si>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</si>
  <si>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</si>
  <si>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</si>
  <si>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</si>
  <si>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</si>
  <si>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</si>
  <si>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</si>
  <si>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</si>
  <si>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</si>
  <si>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</si>
  <si>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</si>
  <si>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</si>
  <si>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</si>
  <si>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</si>
  <si>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</si>
  <si>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</si>
  <si>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</si>
  <si>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</si>
  <si>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</si>
  <si>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</si>
  <si>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</si>
  <si>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</si>
  <si>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</si>
  <si>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</si>
  <si>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</si>
  <si>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</si>
  <si>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</si>
  <si>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</si>
  <si>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</si>
  <si>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</si>
  <si>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</si>
  <si>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</si>
  <si>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</si>
  <si>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</si>
  <si>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</si>
  <si>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</si>
  <si>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</si>
  <si>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</si>
  <si>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</si>
  <si>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</si>
  <si>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</si>
  <si>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</si>
  <si>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</si>
  <si>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</si>
  <si>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</si>
  <si>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</si>
  <si>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</si>
  <si>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</si>
  <si>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</si>
  <si>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</si>
  <si>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</si>
  <si>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</si>
  <si>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</si>
  <si>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</si>
  <si>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</si>
  <si>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</si>
  <si>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</si>
  <si>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</si>
  <si>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</si>
  <si>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</si>
  <si>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</si>
  <si>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</si>
  <si>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</si>
  <si>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</si>
  <si>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</si>
  <si>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</si>
  <si>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</si>
  <si>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</si>
  <si>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</si>
  <si>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</si>
  <si>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</si>
  <si>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</si>
  <si>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</si>
  <si>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</si>
  <si>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</si>
  <si>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</si>
  <si>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</si>
  <si>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</si>
  <si>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</si>
  <si>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</si>
  <si>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</si>
  <si>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</si>
  <si>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</si>
  <si>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</si>
  <si>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</si>
  <si>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</si>
  <si>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</si>
  <si>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</si>
  <si>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</si>
  <si>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</si>
  <si>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</si>
  <si>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</si>
  <si>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</si>
  <si>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</si>
  <si>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</si>
  <si>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</si>
  <si>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</si>
  <si>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</si>
  <si>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</si>
  <si>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</si>
  <si>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</si>
  <si>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</si>
  <si>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</si>
  <si>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</si>
  <si>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</si>
  <si>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</si>
  <si>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</si>
  <si>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</si>
  <si>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</si>
  <si>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</si>
  <si>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</si>
  <si>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</si>
  <si>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</si>
  <si>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</si>
  <si>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</si>
  <si>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</si>
  <si>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</si>
  <si>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</si>
  <si>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</si>
  <si>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</si>
  <si>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</si>
  <si>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</si>
  <si>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</si>
  <si>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</si>
  <si>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</si>
  <si>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</si>
  <si>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</si>
  <si>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</si>
  <si>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</si>
  <si>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</si>
  <si>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</si>
  <si>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</si>
  <si>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</si>
  <si>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</si>
  <si>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</si>
  <si>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</si>
  <si>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</si>
  <si>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</si>
  <si>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</si>
  <si>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</si>
  <si>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</si>
  <si>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</si>
  <si>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</si>
  <si>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</si>
  <si>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</si>
  <si>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</si>
  <si>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</si>
  <si>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</si>
  <si>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</si>
  <si>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</si>
  <si>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</si>
  <si>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</si>
  <si>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</si>
  <si>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</si>
  <si>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</si>
  <si>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</si>
  <si>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</si>
  <si>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</si>
  <si>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</si>
  <si>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</si>
  <si>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</si>
  <si>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</si>
  <si>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</si>
  <si>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</si>
  <si>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</si>
  <si>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</si>
  <si>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</si>
  <si>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</si>
  <si>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</si>
  <si>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</si>
  <si>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</si>
  <si>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</si>
  <si>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</si>
  <si>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</si>
  <si>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</si>
  <si>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</si>
  <si>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</si>
  <si>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</si>
  <si>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</si>
  <si>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</si>
  <si>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</si>
  <si>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</si>
  <si>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</si>
  <si>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</si>
  <si>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</si>
  <si>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</si>
  <si>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</si>
  <si>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</si>
  <si>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</si>
  <si>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</si>
  <si>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</si>
  <si>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</si>
  <si>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</si>
  <si>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</si>
  <si>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</si>
  <si>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</si>
  <si>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</si>
  <si>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</si>
  <si>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</si>
  <si>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</si>
  <si>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</si>
  <si>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</si>
  <si>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</si>
  <si>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</si>
  <si>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</si>
  <si>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</si>
  <si>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</si>
  <si>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</si>
  <si>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</si>
  <si>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</si>
  <si>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</si>
  <si>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</si>
  <si>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</si>
  <si>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</si>
  <si>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</si>
  <si>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</si>
  <si>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</si>
  <si>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</si>
  <si>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</si>
  <si>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</si>
  <si>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</si>
  <si>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</si>
  <si>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</si>
  <si>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</si>
  <si>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</si>
  <si>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</si>
  <si>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</si>
  <si>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</si>
  <si>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</si>
  <si>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</si>
  <si>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</si>
  <si>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</si>
  <si>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</si>
  <si>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</si>
  <si>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</si>
  <si>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</si>
  <si>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</si>
  <si>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</si>
  <si>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</si>
  <si>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</si>
  <si>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</si>
  <si>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</si>
  <si>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</si>
  <si>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</si>
  <si>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</si>
  <si>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</si>
  <si>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</si>
  <si>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</si>
  <si>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</si>
  <si>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</si>
  <si>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</si>
  <si>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</si>
  <si>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</si>
  <si>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</si>
  <si>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</si>
  <si>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</si>
  <si>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</si>
  <si>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</si>
  <si>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</si>
  <si>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</si>
  <si>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</si>
  <si>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</si>
  <si>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</si>
  <si>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</si>
  <si>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</si>
  <si>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</si>
  <si>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</si>
  <si>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</si>
  <si>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</si>
  <si>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</si>
  <si>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</si>
  <si>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</si>
  <si>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</si>
  <si>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</si>
  <si>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</si>
  <si>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</si>
  <si>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</si>
  <si>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</si>
  <si>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</si>
  <si>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</si>
  <si>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</si>
  <si>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</si>
  <si>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</si>
  <si>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</si>
  <si>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</si>
  <si>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</si>
  <si>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</si>
  <si>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</si>
  <si>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</si>
  <si>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</si>
  <si>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</si>
  <si>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</si>
  <si>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</si>
  <si>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</si>
  <si>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</si>
  <si>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</si>
  <si>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</si>
  <si>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</si>
  <si>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</si>
  <si>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</si>
  <si>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</si>
  <si>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</si>
  <si>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</si>
  <si>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</si>
  <si>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</si>
  <si>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</si>
  <si>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</si>
  <si>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</si>
  <si>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</si>
  <si>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</si>
  <si>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</si>
  <si>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</si>
  <si>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</si>
  <si>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</si>
  <si>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</si>
  <si>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</si>
  <si>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</si>
  <si>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</si>
  <si>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</si>
  <si>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</si>
  <si>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</si>
  <si>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</si>
  <si>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</si>
  <si>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</si>
  <si>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</si>
  <si>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</si>
  <si>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</si>
  <si>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</si>
  <si>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</si>
  <si>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</si>
  <si>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</si>
  <si>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</si>
  <si>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</si>
  <si>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</si>
  <si>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</si>
  <si>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</si>
  <si>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</si>
  <si>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</si>
  <si>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</si>
  <si>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</si>
  <si>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</si>
  <si>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</si>
  <si>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</si>
  <si>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</si>
  <si>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</si>
  <si>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</si>
  <si>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</si>
  <si>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</si>
  <si>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</si>
  <si>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</si>
  <si>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</si>
  <si>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</si>
  <si>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</si>
  <si>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</si>
  <si>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</si>
  <si>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</si>
  <si>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</si>
  <si>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</si>
  <si>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</si>
  <si>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</si>
  <si>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</si>
  <si>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</si>
  <si>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</si>
  <si>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</si>
  <si>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</si>
  <si>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</si>
  <si>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</si>
  <si>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</si>
  <si>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</si>
  <si>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</si>
  <si>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</si>
  <si>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</si>
  <si>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</si>
  <si>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</si>
  <si>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</si>
  <si>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</si>
  <si>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</si>
  <si>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</si>
  <si>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</si>
  <si>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</si>
  <si>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</si>
  <si>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</si>
  <si>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</si>
  <si>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</si>
  <si>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</si>
  <si>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</si>
  <si>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</si>
  <si>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</si>
  <si>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</si>
  <si>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</si>
  <si>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</si>
  <si>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</si>
  <si>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</si>
  <si>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</si>
  <si>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</si>
  <si>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</si>
  <si>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</si>
  <si>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</si>
  <si>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</si>
  <si>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</si>
  <si>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</si>
  <si>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</si>
  <si>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</si>
  <si>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</si>
  <si>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</si>
  <si>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</si>
  <si>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</si>
  <si>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</si>
  <si>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</si>
  <si>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</si>
  <si>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</si>
  <si>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</si>
  <si>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</si>
  <si>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</si>
  <si>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</si>
  <si>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</si>
  <si>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</si>
  <si>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</si>
  <si>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</si>
  <si>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</si>
  <si>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</si>
  <si>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</si>
  <si>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</si>
  <si>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</si>
  <si>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</si>
  <si>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</si>
  <si>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</si>
  <si>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</si>
  <si>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</si>
  <si>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</si>
  <si>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</si>
  <si>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</si>
  <si>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</si>
  <si>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</si>
  <si>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</si>
  <si>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</si>
  <si>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</si>
  <si>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</si>
  <si>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</si>
  <si>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</si>
  <si>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</si>
  <si>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</si>
  <si>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</si>
  <si>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</si>
  <si>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</si>
  <si>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</si>
  <si>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</si>
  <si>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</si>
  <si>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</si>
  <si>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</si>
  <si>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</si>
  <si>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</si>
  <si>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</si>
  <si>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</si>
  <si>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</si>
  <si>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</si>
  <si>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</si>
  <si>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</si>
  <si>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</si>
  <si>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</si>
  <si>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</si>
  <si>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</si>
  <si>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</si>
  <si>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</si>
  <si>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</si>
  <si>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</si>
  <si>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</si>
  <si>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</si>
  <si>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</si>
  <si>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</si>
  <si>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</si>
  <si>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</si>
  <si>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</si>
  <si>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</si>
  <si>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</si>
  <si>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</si>
  <si>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</si>
  <si>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</si>
  <si>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</si>
  <si>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</si>
  <si>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</si>
  <si>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</si>
  <si>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</si>
  <si>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</si>
  <si>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</si>
  <si>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</si>
  <si>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</si>
  <si>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</si>
  <si>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</si>
  <si>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</si>
  <si>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</si>
  <si>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</si>
  <si>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</si>
  <si>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</si>
  <si>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</si>
  <si>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</si>
  <si>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</si>
  <si>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</si>
  <si>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</si>
  <si>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</si>
  <si>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</si>
  <si>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</si>
  <si>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</si>
  <si>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</si>
  <si>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</si>
  <si>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</si>
  <si>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</si>
  <si>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</si>
  <si>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</si>
  <si>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</si>
  <si>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</si>
  <si>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</si>
  <si>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</si>
  <si>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</si>
  <si>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</si>
  <si>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</si>
  <si>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</si>
  <si>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</si>
  <si>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</si>
  <si>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</si>
  <si>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</si>
  <si>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</si>
  <si>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</si>
  <si>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</si>
  <si>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</si>
  <si>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</si>
  <si>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</si>
  <si>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</si>
  <si>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</si>
  <si>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</si>
  <si>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</si>
  <si>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</si>
  <si>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</si>
  <si>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</si>
  <si>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</si>
  <si>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</si>
  <si>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</si>
  <si>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</si>
  <si>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</si>
  <si>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</si>
  <si>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</si>
  <si>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</si>
  <si>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</si>
  <si>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</si>
  <si>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</si>
  <si>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</si>
  <si>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</si>
  <si>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</si>
  <si>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</si>
  <si>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</si>
  <si>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</si>
  <si>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</si>
  <si>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</si>
  <si>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</si>
  <si>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</si>
  <si>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</si>
  <si>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</si>
  <si>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</si>
  <si>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</si>
  <si>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</si>
  <si>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</si>
  <si>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</si>
  <si>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</si>
  <si>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</si>
  <si>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</si>
  <si>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</si>
  <si>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</si>
  <si>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</si>
  <si>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</si>
  <si>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</si>
  <si>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</si>
  <si>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</si>
  <si>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</si>
  <si>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</si>
  <si>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</si>
  <si>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</si>
  <si>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</si>
  <si>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</si>
  <si>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</si>
  <si>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</si>
  <si>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</si>
  <si>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</si>
  <si>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</si>
  <si>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</si>
  <si>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</si>
  <si>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</si>
  <si>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</si>
  <si>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</si>
  <si>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</si>
  <si>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</si>
  <si>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</si>
  <si>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</si>
  <si>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</si>
  <si>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</si>
  <si>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</si>
  <si>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</si>
  <si>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</si>
  <si>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</si>
  <si>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</si>
  <si>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</si>
  <si>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</si>
  <si>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</si>
  <si>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</si>
  <si>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</si>
  <si>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</si>
  <si>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</si>
  <si>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</si>
  <si>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</si>
  <si>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</si>
  <si>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</si>
  <si>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</si>
  <si>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</si>
  <si>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</si>
  <si>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</si>
  <si>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</si>
  <si>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</si>
  <si>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</si>
  <si>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</si>
  <si>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</si>
  <si>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</si>
  <si>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</si>
  <si>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</si>
  <si>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</si>
  <si>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</si>
  <si>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</si>
  <si>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</si>
  <si>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</si>
  <si>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</si>
  <si>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</si>
  <si>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</si>
  <si>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</si>
  <si>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</si>
  <si>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</si>
  <si>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</si>
  <si>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</si>
  <si>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</si>
  <si>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</si>
  <si>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</si>
  <si>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</si>
  <si>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</si>
  <si>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</si>
  <si>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</si>
  <si>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</si>
  <si>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</si>
  <si>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</si>
  <si>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</si>
  <si>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</si>
  <si>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</si>
  <si>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</si>
  <si>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</si>
  <si>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</si>
  <si>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</si>
  <si>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</si>
  <si>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</si>
  <si>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</si>
  <si>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</si>
  <si>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</si>
  <si>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</si>
  <si>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</si>
  <si>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</si>
  <si>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</si>
  <si>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</si>
  <si>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</si>
  <si>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</si>
  <si>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</si>
  <si>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</si>
  <si>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</si>
  <si>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</si>
  <si>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</si>
  <si>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</si>
  <si>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</si>
  <si>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</si>
  <si>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</si>
  <si>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</si>
  <si>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</si>
  <si>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</si>
  <si>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</si>
  <si>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</si>
  <si>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</si>
  <si>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</si>
  <si>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</si>
  <si>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</si>
  <si>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</si>
  <si>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</si>
  <si>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</si>
  <si>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</si>
  <si>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</si>
  <si>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</si>
  <si>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</si>
  <si>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</si>
  <si>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</si>
  <si>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</si>
  <si>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</si>
  <si>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</si>
  <si>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</si>
  <si>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</si>
  <si>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</si>
  <si>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</si>
  <si>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</si>
  <si>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</si>
  <si>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</si>
  <si>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</si>
  <si>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</si>
  <si>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</si>
  <si>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</si>
  <si>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</si>
  <si>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</si>
  <si>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</si>
  <si>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</si>
  <si>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</si>
  <si>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</si>
  <si>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</si>
  <si>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</si>
  <si>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</si>
  <si>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</si>
  <si>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</si>
  <si>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</si>
  <si>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</si>
  <si>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</si>
  <si>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</si>
  <si>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</si>
  <si>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</si>
  <si>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</si>
  <si>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</si>
  <si>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</si>
  <si>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</si>
  <si>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</si>
  <si>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</si>
  <si>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</si>
  <si>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</si>
  <si>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</si>
  <si>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</si>
  <si>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</si>
  <si>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</si>
  <si>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</si>
  <si>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</si>
  <si>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</si>
  <si>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</si>
  <si>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</si>
  <si>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</si>
  <si>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</si>
  <si>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</si>
  <si>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</si>
  <si>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</si>
  <si>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</si>
  <si>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</si>
  <si>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</si>
  <si>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</si>
  <si>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</si>
  <si>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</si>
  <si>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</si>
  <si>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</si>
  <si>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</si>
  <si>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</si>
  <si>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</si>
  <si>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</si>
  <si>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</si>
  <si>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</si>
  <si>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</si>
  <si>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</si>
  <si>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</si>
  <si>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</si>
  <si>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</si>
  <si>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</si>
  <si>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</si>
  <si>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</si>
  <si>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</si>
  <si>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</si>
  <si>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</si>
  <si>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</si>
  <si>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</si>
  <si>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</si>
  <si>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</si>
  <si>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</si>
  <si>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</si>
  <si>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</si>
  <si>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</si>
  <si>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</si>
  <si>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</si>
  <si>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</si>
  <si>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</si>
  <si>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</si>
  <si>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</si>
  <si>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</si>
  <si>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</si>
  <si>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</si>
  <si>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</si>
  <si>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</si>
  <si>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</si>
  <si>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</si>
  <si>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</si>
  <si>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</si>
  <si>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</si>
  <si>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</si>
  <si>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</si>
  <si>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</si>
  <si>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</si>
  <si>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</si>
  <si>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</si>
  <si>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</si>
  <si>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</si>
  <si>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</si>
  <si>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</si>
  <si>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</si>
  <si>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</si>
  <si>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</si>
  <si>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</si>
  <si>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</si>
  <si>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</si>
  <si>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</si>
  <si>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</si>
  <si>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</si>
  <si>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</si>
  <si>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</si>
  <si>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</si>
  <si>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</si>
  <si>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</si>
  <si>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</si>
  <si>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</si>
  <si>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</si>
  <si>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</si>
  <si>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</si>
  <si>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</si>
  <si>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</si>
  <si>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</si>
  <si>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</si>
  <si>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</si>
  <si>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</si>
  <si>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</si>
  <si>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</si>
  <si>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</si>
  <si>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</si>
  <si>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</si>
  <si>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</si>
  <si>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</si>
  <si>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</si>
  <si>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</si>
  <si>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</si>
  <si>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</si>
  <si>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</si>
  <si>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</si>
  <si>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</si>
  <si>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</si>
  <si>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</si>
  <si>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</si>
  <si>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</si>
  <si>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</si>
  <si>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</si>
  <si>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</si>
  <si>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</si>
  <si>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</si>
  <si>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</si>
  <si>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</si>
  <si>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</si>
  <si>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</si>
  <si>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</si>
  <si>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</si>
  <si>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</si>
  <si>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</si>
  <si>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</si>
  <si>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</si>
  <si>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</si>
  <si>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</si>
  <si>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</si>
  <si>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</si>
  <si>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</si>
  <si>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</si>
  <si>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</si>
  <si>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</si>
  <si>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</si>
  <si>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</si>
  <si>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</si>
  <si>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</si>
  <si>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</si>
  <si>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</si>
  <si>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</si>
  <si>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</si>
  <si>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</si>
  <si>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</si>
  <si>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</si>
  <si>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</si>
  <si>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</si>
  <si>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</si>
  <si>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</si>
  <si>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</si>
  <si>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</si>
  <si>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</si>
  <si>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</si>
  <si>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</si>
  <si>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</si>
  <si>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</si>
  <si>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</si>
  <si>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</si>
  <si>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</si>
  <si>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</si>
  <si>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</si>
  <si>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</si>
  <si>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</si>
  <si>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</si>
  <si>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</si>
  <si>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</si>
  <si>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</si>
  <si>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</si>
  <si>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</si>
  <si>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</si>
  <si>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</si>
  <si>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</si>
  <si>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</si>
  <si>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</si>
  <si>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</si>
  <si>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</si>
  <si>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</si>
  <si>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</si>
  <si>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</si>
  <si>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</si>
  <si>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</si>
  <si>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</si>
  <si>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</si>
  <si>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</si>
  <si>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</si>
  <si>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</si>
  <si>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</si>
  <si>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</si>
  <si>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</si>
  <si>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</si>
  <si>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</si>
  <si>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</si>
  <si>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</si>
  <si>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</si>
  <si>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</si>
  <si>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</si>
  <si>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</si>
  <si>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</si>
  <si>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</si>
  <si>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</si>
  <si>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</si>
  <si>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</si>
  <si>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</si>
  <si>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</si>
  <si>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</si>
  <si>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</si>
  <si>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</si>
  <si>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</si>
  <si>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</si>
  <si>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</si>
  <si>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</si>
  <si>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</si>
  <si>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</si>
  <si>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</si>
  <si>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</si>
  <si>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</si>
  <si>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</si>
  <si>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</si>
  <si>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</si>
  <si>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</si>
  <si>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</si>
  <si>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</si>
  <si>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</si>
  <si>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</si>
  <si>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</si>
  <si>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</si>
  <si>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</si>
  <si>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</si>
  <si>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</si>
  <si>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</si>
  <si>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</si>
  <si>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</si>
  <si>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</si>
  <si>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</si>
  <si>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</si>
  <si>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</si>
  <si>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</si>
  <si>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</si>
  <si>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</si>
  <si>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</si>
  <si>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</si>
  <si>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</si>
  <si>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</si>
  <si>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</si>
  <si>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</si>
  <si>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</si>
  <si>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</si>
  <si>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</si>
  <si>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</si>
  <si>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</si>
  <si>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</si>
  <si>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</si>
  <si>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</si>
  <si>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</si>
  <si>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</si>
  <si>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</si>
  <si>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</si>
  <si>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</si>
  <si>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</si>
  <si>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</si>
  <si>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</si>
  <si>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</si>
  <si>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</si>
  <si>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</si>
  <si>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</si>
  <si>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</si>
  <si>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</si>
  <si>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</si>
  <si>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</si>
  <si>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</si>
  <si>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</si>
  <si>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</si>
  <si>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</si>
  <si>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</si>
  <si>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</si>
  <si>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</si>
  <si>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</si>
  <si>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</si>
  <si>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</si>
  <si>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</si>
  <si>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</si>
  <si>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</si>
  <si>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</si>
  <si>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</si>
  <si>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</si>
  <si>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</si>
  <si>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</si>
  <si>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</si>
  <si>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</si>
  <si>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</si>
  <si>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</si>
  <si>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</si>
  <si>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</si>
  <si>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</si>
  <si>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</si>
  <si>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</si>
  <si>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</si>
  <si>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</si>
  <si>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</si>
  <si>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</si>
  <si>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</si>
  <si>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</si>
  <si>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</si>
  <si>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</si>
  <si>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</si>
  <si>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</si>
  <si>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</si>
  <si>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</si>
  <si>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</si>
  <si>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</si>
  <si>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</si>
  <si>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</si>
  <si>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</si>
  <si>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</si>
  <si>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</si>
  <si>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</si>
  <si>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</si>
  <si>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</si>
  <si>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</si>
  <si>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</si>
  <si>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</si>
  <si>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</si>
  <si>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</si>
  <si>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</si>
  <si>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</si>
  <si>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</si>
  <si>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</si>
  <si>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</si>
  <si>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</si>
  <si>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</si>
  <si>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</si>
  <si>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</si>
  <si>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</si>
  <si>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</si>
  <si>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</si>
  <si>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</si>
  <si>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</si>
  <si>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</si>
  <si>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</si>
  <si>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</si>
  <si>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</si>
  <si>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</si>
  <si>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</si>
  <si>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</si>
  <si>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</si>
  <si>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</si>
  <si>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</si>
  <si>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</si>
  <si>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</si>
  <si>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</si>
  <si>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</si>
  <si>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</si>
  <si>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</si>
  <si>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</si>
  <si>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</si>
  <si>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</si>
  <si>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</si>
  <si>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</si>
  <si>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</si>
  <si>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</si>
  <si>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</si>
  <si>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</si>
  <si>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</si>
  <si>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</si>
  <si>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</si>
  <si>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</si>
  <si>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</si>
  <si>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</si>
  <si>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</si>
  <si>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</si>
  <si>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</si>
  <si>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</si>
  <si>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</si>
  <si>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</si>
  <si>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</si>
  <si>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</si>
  <si>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</si>
  <si>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</si>
  <si>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</si>
  <si>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</si>
  <si>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</si>
  <si>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</si>
  <si>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</si>
  <si>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</si>
  <si>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</si>
  <si>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</si>
  <si>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</si>
  <si>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</si>
  <si>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</si>
  <si>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</si>
  <si>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</si>
  <si>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</si>
  <si>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</si>
  <si>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</si>
  <si>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</si>
  <si>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</si>
  <si>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</si>
  <si>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</si>
  <si>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</si>
  <si>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</si>
  <si>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</si>
  <si>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</si>
  <si>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</si>
  <si>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</si>
  <si>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</si>
  <si>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</si>
  <si>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</si>
  <si>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</si>
  <si>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</si>
  <si>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</si>
  <si>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</si>
  <si>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</si>
  <si>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</si>
  <si>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</si>
  <si>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</si>
  <si>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</si>
  <si>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</si>
  <si>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</si>
  <si>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</si>
  <si>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</si>
  <si>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</si>
  <si>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</si>
  <si>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</si>
  <si>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</si>
  <si>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</si>
  <si>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</si>
  <si>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</si>
  <si>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</si>
  <si>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</si>
  <si>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</si>
  <si>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</si>
  <si>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</si>
  <si>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</si>
  <si>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</si>
  <si>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</si>
  <si>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</si>
  <si>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</si>
  <si>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</si>
  <si>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</si>
  <si>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</si>
  <si>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</si>
  <si>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</si>
  <si>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</si>
  <si>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</si>
  <si>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</si>
  <si>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</si>
  <si>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</si>
  <si>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</si>
  <si>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</si>
  <si>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</si>
  <si>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</si>
  <si>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</si>
  <si>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</si>
  <si>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</si>
  <si>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</si>
  <si>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</si>
  <si>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</si>
  <si>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</si>
  <si>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</si>
  <si>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</si>
  <si>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</si>
  <si>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</si>
  <si>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</si>
  <si>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</si>
  <si>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</si>
  <si>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</si>
  <si>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</si>
  <si>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</si>
  <si>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</si>
  <si>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</si>
  <si>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</si>
  <si>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</si>
  <si>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</si>
  <si>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</si>
  <si>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</si>
  <si>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</si>
  <si>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</si>
  <si>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</si>
  <si>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</si>
  <si>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</si>
  <si>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</si>
  <si>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</si>
  <si>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</si>
  <si>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</si>
  <si>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</si>
  <si>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</si>
  <si>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</si>
  <si>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</si>
  <si>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</si>
  <si>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</si>
  <si>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</si>
  <si>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</si>
  <si>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</si>
  <si>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</si>
  <si>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</si>
  <si>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</si>
  <si>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</si>
  <si>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</si>
  <si>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</si>
  <si>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</si>
  <si>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</si>
  <si>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</si>
  <si>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</si>
  <si>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</si>
  <si>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</si>
  <si>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</si>
  <si>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</si>
  <si>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</si>
  <si>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</si>
  <si>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</si>
  <si>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</si>
  <si>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</si>
  <si>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</si>
  <si>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</si>
  <si>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</si>
  <si>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</si>
  <si>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</si>
  <si>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</si>
  <si>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</si>
  <si>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</si>
  <si>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</si>
  <si>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</si>
  <si>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</si>
  <si>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</si>
  <si>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</si>
  <si>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</si>
  <si>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</si>
  <si>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</si>
  <si>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</si>
  <si>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</si>
  <si>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</si>
  <si>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</si>
  <si>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</si>
  <si>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</si>
  <si>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</si>
  <si>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</si>
  <si>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</si>
  <si>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</si>
  <si>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</si>
  <si>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</si>
  <si>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</si>
  <si>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</si>
  <si>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</si>
  <si>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</si>
  <si>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</si>
  <si>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</si>
  <si>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</si>
  <si>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</si>
  <si>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</si>
  <si>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</si>
  <si>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</si>
  <si>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</si>
  <si>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</si>
  <si>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</si>
  <si>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</si>
  <si>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</si>
  <si>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</si>
  <si>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</si>
  <si>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</si>
  <si>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</si>
  <si>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</si>
  <si>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</si>
  <si>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</si>
  <si>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</si>
  <si>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</si>
  <si>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</si>
  <si>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</si>
  <si>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</si>
  <si>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</si>
  <si>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</si>
  <si>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</si>
  <si>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</si>
  <si>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</si>
  <si>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</si>
  <si>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</si>
  <si>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</si>
  <si>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</si>
  <si>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</si>
  <si>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</si>
  <si>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</si>
  <si>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</si>
  <si>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</si>
  <si>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</si>
  <si>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</si>
  <si>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</si>
  <si>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</si>
  <si>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</si>
  <si>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</si>
  <si>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</si>
  <si>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</si>
  <si>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</si>
  <si>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</si>
  <si>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</si>
  <si>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</si>
  <si>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</si>
  <si>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</si>
  <si>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</si>
  <si>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</si>
  <si>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</si>
  <si>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</si>
  <si>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</si>
  <si>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</si>
  <si>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</si>
  <si>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</si>
  <si>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</si>
  <si>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</si>
  <si>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</si>
  <si>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</si>
  <si>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</si>
  <si>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</si>
  <si>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</si>
  <si>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</si>
  <si>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</si>
  <si>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</si>
  <si>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</si>
  <si>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</si>
  <si>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</si>
  <si>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</si>
  <si>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</si>
  <si>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</si>
  <si>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</si>
  <si>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</si>
  <si>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</si>
  <si>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</si>
  <si>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</si>
  <si>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</si>
  <si>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</si>
  <si>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</si>
  <si>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</si>
  <si>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</si>
  <si>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</si>
  <si>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</si>
  <si>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</si>
  <si>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</si>
  <si>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</si>
  <si>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</si>
  <si>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</si>
  <si>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</si>
  <si>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</si>
  <si>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</si>
  <si>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</si>
  <si>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</si>
  <si>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</si>
  <si>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</si>
  <si>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</si>
  <si>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</si>
  <si>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</si>
  <si>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</si>
  <si>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</si>
  <si>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</si>
  <si>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</si>
  <si>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</si>
  <si>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</si>
  <si>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</si>
  <si>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</si>
  <si>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</si>
  <si>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</si>
  <si>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</si>
  <si>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</si>
  <si>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</si>
  <si>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</si>
  <si>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</si>
  <si>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</si>
  <si>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</si>
  <si>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</si>
  <si>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</si>
  <si>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</si>
  <si>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</si>
  <si>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</si>
  <si>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</si>
  <si>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</si>
  <si>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</si>
  <si>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</si>
  <si>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</si>
  <si>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</si>
  <si>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</si>
  <si>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</si>
  <si>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</si>
  <si>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</si>
  <si>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</si>
  <si>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</si>
  <si>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</si>
  <si>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</si>
  <si>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</si>
  <si>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</si>
  <si>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</si>
  <si>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</si>
  <si>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</si>
  <si>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</si>
  <si>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</si>
  <si>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</si>
  <si>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</si>
  <si>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</si>
  <si>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</si>
  <si>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</si>
  <si>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</si>
  <si>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</si>
  <si>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</si>
  <si>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</si>
  <si>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</si>
  <si>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</si>
  <si>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</si>
  <si>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</si>
  <si>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</si>
  <si>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</si>
  <si>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</si>
  <si>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</si>
  <si>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</si>
  <si>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</si>
  <si>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</si>
  <si>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</si>
  <si>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</si>
  <si>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</si>
  <si>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</si>
  <si>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</si>
  <si>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</si>
  <si>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</si>
  <si>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</si>
  <si>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</si>
  <si>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</si>
  <si>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</si>
  <si>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</si>
  <si>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</si>
  <si>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</si>
  <si>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</si>
  <si>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</si>
  <si>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</si>
  <si>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</si>
  <si>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</si>
  <si>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</si>
  <si>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</si>
  <si>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</si>
  <si>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</si>
  <si>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</si>
  <si>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</si>
  <si>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</si>
  <si>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</si>
  <si>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</si>
  <si>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</si>
  <si>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</si>
  <si>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</si>
  <si>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</si>
  <si>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</si>
  <si>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</si>
  <si>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</si>
  <si>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</si>
  <si>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</si>
  <si>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</si>
  <si>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</si>
  <si>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</si>
  <si>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</si>
  <si>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</si>
  <si>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</si>
  <si>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</si>
  <si>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</si>
  <si>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</si>
  <si>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</si>
  <si>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</si>
  <si>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</si>
  <si>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</si>
  <si>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</si>
  <si>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</si>
  <si>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</si>
  <si>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</si>
  <si>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</si>
  <si>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</si>
  <si>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</si>
  <si>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</si>
  <si>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</si>
  <si>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</si>
  <si>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</si>
  <si>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</si>
  <si>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</si>
  <si>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</si>
  <si>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</si>
  <si>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</si>
  <si>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</si>
  <si>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</si>
  <si>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</si>
  <si>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</si>
  <si>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</si>
  <si>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</si>
  <si>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</si>
  <si>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</si>
  <si>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</si>
  <si>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</si>
  <si>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</si>
  <si>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</si>
  <si>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</si>
  <si>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</si>
  <si>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</si>
  <si>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</si>
  <si>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</si>
  <si>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</si>
  <si>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</si>
  <si>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</si>
  <si>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</si>
  <si>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</si>
  <si>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</si>
  <si>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</si>
  <si>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</si>
  <si>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</si>
  <si>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</si>
  <si>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</si>
  <si>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</si>
  <si>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</si>
  <si>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</si>
  <si>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</si>
  <si>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</si>
  <si>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</si>
  <si>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</si>
  <si>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</si>
  <si>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</si>
  <si>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</si>
  <si>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</si>
  <si>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</si>
  <si>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</si>
  <si>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</si>
  <si>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</si>
  <si>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</si>
  <si>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</si>
  <si>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</si>
  <si>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</si>
  <si>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</si>
  <si>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</si>
  <si>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</si>
  <si>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</si>
  <si>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</si>
  <si>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</si>
  <si>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</si>
  <si>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</si>
  <si>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</si>
  <si>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</si>
  <si>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</si>
  <si>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</si>
  <si>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</si>
  <si>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</si>
  <si>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</si>
  <si>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</si>
  <si>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</si>
  <si>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</si>
  <si>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</si>
  <si>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</si>
  <si>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</si>
  <si>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</si>
  <si>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</si>
  <si>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</si>
  <si>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</si>
  <si>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</si>
  <si>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</si>
  <si>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</si>
  <si>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</si>
  <si>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</si>
  <si>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</si>
  <si>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</si>
  <si>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</si>
  <si>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</si>
  <si>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</si>
  <si>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</si>
  <si>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</si>
  <si>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</si>
  <si>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</si>
  <si>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</si>
  <si>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</si>
  <si>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</si>
  <si>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</si>
  <si>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</si>
  <si>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</si>
  <si>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</si>
  <si>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</si>
  <si>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</si>
  <si>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</si>
  <si>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</si>
  <si>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</si>
  <si>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</si>
  <si>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</si>
  <si>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</si>
  <si>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</si>
  <si>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</si>
  <si>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</si>
  <si>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</si>
  <si>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</si>
  <si>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</si>
  <si>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</si>
  <si>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</si>
  <si>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</si>
  <si>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</si>
  <si>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</si>
  <si>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</si>
  <si>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</si>
  <si>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</si>
  <si>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</si>
  <si>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</si>
  <si>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</si>
  <si>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</si>
  <si>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</si>
  <si>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</si>
  <si>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</si>
  <si>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</si>
  <si>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</si>
  <si>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</si>
  <si>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</si>
  <si>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</si>
  <si>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</si>
  <si>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</si>
  <si>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</si>
  <si>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</si>
  <si>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</si>
  <si>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</si>
  <si>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</si>
  <si>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</si>
  <si>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</si>
  <si>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</si>
  <si>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</si>
  <si>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</si>
  <si>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</si>
  <si>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</si>
  <si>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</si>
  <si>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</si>
  <si>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</si>
  <si>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</si>
  <si>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</si>
  <si>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</si>
  <si>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</si>
  <si>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</si>
  <si>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</si>
  <si>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</si>
  <si>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</si>
  <si>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</si>
  <si>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</si>
  <si>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</si>
  <si>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</si>
  <si>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</si>
  <si>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</si>
  <si>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</si>
  <si>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</si>
  <si>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</si>
  <si>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</si>
  <si>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</si>
  <si>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</si>
  <si>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</si>
  <si>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</si>
  <si>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</si>
  <si>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</si>
  <si>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</si>
  <si>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</si>
  <si>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</si>
  <si>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</si>
  <si>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</si>
  <si>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</si>
  <si>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</si>
  <si>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</si>
  <si>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</si>
  <si>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</si>
  <si>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</si>
  <si>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</si>
  <si>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</si>
  <si>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</si>
  <si>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</si>
  <si>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</si>
  <si>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</si>
  <si>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</si>
  <si>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</si>
  <si>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</si>
  <si>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</si>
  <si>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</si>
  <si>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</si>
  <si>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</si>
  <si>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</si>
  <si>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</si>
  <si>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</si>
  <si>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</si>
  <si>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</si>
  <si>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</si>
  <si>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</si>
  <si>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</si>
  <si>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</si>
  <si>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</si>
  <si>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</si>
  <si>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</si>
  <si>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</si>
  <si>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</si>
  <si>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</si>
  <si>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</si>
  <si>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</si>
  <si>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</si>
  <si>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</si>
  <si>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</si>
  <si>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</si>
  <si>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</si>
  <si>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</si>
  <si>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</si>
  <si>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</si>
  <si>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</si>
  <si>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</si>
  <si>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</si>
  <si>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</si>
  <si>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</si>
  <si>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</si>
  <si>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</si>
  <si>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</si>
  <si>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</si>
  <si>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</si>
  <si>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</si>
  <si>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</si>
  <si>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</si>
  <si>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</si>
  <si>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</si>
  <si>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</si>
  <si>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</si>
  <si>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</si>
  <si>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</si>
  <si>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</si>
  <si>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</si>
  <si>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</si>
  <si>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</si>
  <si>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</si>
  <si>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</si>
  <si>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</si>
  <si>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</si>
  <si>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</si>
  <si>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</si>
  <si>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</si>
  <si>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</si>
  <si>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</si>
  <si>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</si>
  <si>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</si>
  <si>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</si>
  <si>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</si>
  <si>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</si>
  <si>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</si>
  <si>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</si>
  <si>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</si>
  <si>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</si>
  <si>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</si>
  <si>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</si>
  <si>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</si>
  <si>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</si>
  <si>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</si>
  <si>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</si>
  <si>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</si>
  <si>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</si>
  <si>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</si>
  <si>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</si>
  <si>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</si>
  <si>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</si>
  <si>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</si>
  <si>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</si>
  <si>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</si>
  <si>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</si>
  <si>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</si>
  <si>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</si>
  <si>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</si>
  <si>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</si>
  <si>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</si>
  <si>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</si>
  <si>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</si>
  <si>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</si>
  <si>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</si>
  <si>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</si>
  <si>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</si>
  <si>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</si>
  <si>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</si>
  <si>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</si>
  <si>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</si>
  <si>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</si>
  <si>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</si>
  <si>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</si>
  <si>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</si>
  <si>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</si>
  <si>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</si>
  <si>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</si>
  <si>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</si>
  <si>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</si>
  <si>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</si>
  <si>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</si>
  <si>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</si>
  <si>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</si>
  <si>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</si>
  <si>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</si>
  <si>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</si>
  <si>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</si>
  <si>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</si>
  <si>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</si>
  <si>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</si>
  <si>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</si>
  <si>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</si>
  <si>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</si>
  <si>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</si>
  <si>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</si>
  <si>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</si>
  <si>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</si>
  <si>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</si>
  <si>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</si>
  <si>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</si>
  <si>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</si>
  <si>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</si>
  <si>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</si>
  <si>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</si>
  <si>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</si>
  <si>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</si>
  <si>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</si>
  <si>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</si>
  <si>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</si>
  <si>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</si>
  <si>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</si>
  <si>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</si>
  <si>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</si>
  <si>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</si>
  <si>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</si>
  <si>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</si>
  <si>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</si>
  <si>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</si>
  <si>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</si>
  <si>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</si>
  <si>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</si>
  <si>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</si>
  <si>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</si>
  <si>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</si>
  <si>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</si>
  <si>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</si>
  <si>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</si>
  <si>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</si>
  <si>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</si>
  <si>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</si>
  <si>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</si>
  <si>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</si>
  <si>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</si>
  <si>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</si>
  <si>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</si>
  <si>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</si>
  <si>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</si>
  <si>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</si>
  <si>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</si>
  <si>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</si>
  <si>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</si>
  <si>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</si>
  <si>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</si>
  <si>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</si>
  <si>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</si>
  <si>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</si>
  <si>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</si>
  <si>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</si>
  <si>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</si>
  <si>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</si>
  <si>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</si>
  <si>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</si>
  <si>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</si>
  <si>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</si>
  <si>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</si>
  <si>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</si>
  <si>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</si>
  <si>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</si>
  <si>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</si>
  <si>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</si>
  <si>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</si>
  <si>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</si>
  <si>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</si>
  <si>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</si>
  <si>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</si>
  <si>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</si>
  <si>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</si>
  <si>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</si>
  <si>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</si>
  <si>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</si>
  <si>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</si>
  <si>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</si>
  <si>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</si>
  <si>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</si>
  <si>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</si>
  <si>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</si>
  <si>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</si>
  <si>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</si>
  <si>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</si>
  <si>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</si>
  <si>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</si>
  <si>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</si>
  <si>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</si>
  <si>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</si>
  <si>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</si>
  <si>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</si>
  <si>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</si>
  <si>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</si>
  <si>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</si>
  <si>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</si>
  <si>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</si>
  <si>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</si>
  <si>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</si>
  <si>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</si>
  <si>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</si>
  <si>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</si>
  <si>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</si>
  <si>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</si>
  <si>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</si>
  <si>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</si>
  <si>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</si>
  <si>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</si>
  <si>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</si>
  <si>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</si>
  <si>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</si>
  <si>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</si>
  <si>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</si>
  <si>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</si>
  <si>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</si>
  <si>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</si>
  <si>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</si>
  <si>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</si>
  <si>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</si>
  <si>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</si>
  <si>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</si>
  <si>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</si>
  <si>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</si>
  <si>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</si>
  <si>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</si>
  <si>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</si>
  <si>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</si>
  <si>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</si>
  <si>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</si>
  <si>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</si>
  <si>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</si>
  <si>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</si>
  <si>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</si>
  <si>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</si>
  <si>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</si>
  <si>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</si>
  <si>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</si>
  <si>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</si>
  <si>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</si>
  <si>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</si>
  <si>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</si>
  <si>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</si>
  <si>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</si>
  <si>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</si>
  <si>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</si>
  <si>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</si>
  <si>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</si>
  <si>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</si>
  <si>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</si>
  <si>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</si>
  <si>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</si>
  <si>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</si>
  <si>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</si>
  <si>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</si>
  <si>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</si>
  <si>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</si>
  <si>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</si>
  <si>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</si>
  <si>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</si>
  <si>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</si>
  <si>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</si>
  <si>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</si>
  <si>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</si>
  <si>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</si>
  <si>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</si>
  <si>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</si>
  <si>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</si>
  <si>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</si>
  <si>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</si>
  <si>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</si>
  <si>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</si>
  <si>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</si>
  <si>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</si>
  <si>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</si>
  <si>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</si>
  <si>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</si>
  <si>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</si>
  <si>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</si>
  <si>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</si>
  <si>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</si>
  <si>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</si>
  <si>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</si>
  <si>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</si>
  <si>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</si>
  <si>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</si>
  <si>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</si>
  <si>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</si>
  <si>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</si>
  <si>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</si>
  <si>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</si>
  <si>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</si>
  <si>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</si>
  <si>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</si>
  <si>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</si>
  <si>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</si>
  <si>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</si>
  <si>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</si>
  <si>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</si>
  <si>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</si>
  <si>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</si>
  <si>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</si>
  <si>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</si>
  <si>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</si>
  <si>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</si>
  <si>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</si>
  <si>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</si>
  <si>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</si>
  <si>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</si>
  <si>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</si>
  <si>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</si>
  <si>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</si>
  <si>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</si>
  <si>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</si>
  <si>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</si>
  <si>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</si>
  <si>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</si>
  <si>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</si>
  <si>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</si>
  <si>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</si>
  <si>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</si>
  <si>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</si>
  <si>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</si>
  <si>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</si>
  <si>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</si>
  <si>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</si>
  <si>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</si>
  <si>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</si>
  <si>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</si>
  <si>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</si>
  <si>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</si>
  <si>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</si>
  <si>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</si>
  <si>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</si>
  <si>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</si>
  <si>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</si>
  <si>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</si>
  <si>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</si>
  <si>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</si>
  <si>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</si>
  <si>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</si>
  <si>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</si>
  <si>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</si>
  <si>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</si>
  <si>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</si>
  <si>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</si>
  <si>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</si>
  <si>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</si>
  <si>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</si>
  <si>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</si>
  <si>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</si>
  <si>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</si>
  <si>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</si>
  <si>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</si>
  <si>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</si>
  <si>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</si>
  <si>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</si>
  <si>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</si>
  <si>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</si>
  <si>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</si>
  <si>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</si>
  <si>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</si>
  <si>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</si>
  <si>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</si>
  <si>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</si>
  <si>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</si>
  <si>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</si>
  <si>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</si>
  <si>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</si>
  <si>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</si>
  <si>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</si>
  <si>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</si>
  <si>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</si>
  <si>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</si>
  <si>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</si>
  <si>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</si>
  <si>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</si>
  <si>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</si>
  <si>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</si>
  <si>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</si>
  <si>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</si>
  <si>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</si>
  <si>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</si>
  <si>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</si>
  <si>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</si>
  <si>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</si>
  <si>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</si>
  <si>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</si>
  <si>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</si>
  <si>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</si>
  <si>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</si>
  <si>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</si>
  <si>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</si>
  <si>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</si>
  <si>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</si>
  <si>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</si>
  <si>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</si>
  <si>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</si>
  <si>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</si>
  <si>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</si>
  <si>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</si>
  <si>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</si>
  <si>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</si>
  <si>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</si>
  <si>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</si>
  <si>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</si>
  <si>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</si>
  <si>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</si>
  <si>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</si>
  <si>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</si>
  <si>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</si>
  <si>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</si>
  <si>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</si>
  <si>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</si>
  <si>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</si>
  <si>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</si>
  <si>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</si>
  <si>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</si>
  <si>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</si>
  <si>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</si>
  <si>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</si>
  <si>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</si>
  <si>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</si>
  <si>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</si>
  <si>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</si>
  <si>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</si>
  <si>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</si>
  <si>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</si>
  <si>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</si>
  <si>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</si>
  <si>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</si>
  <si>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</si>
  <si>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</si>
  <si>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</si>
  <si>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</si>
  <si>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</si>
  <si>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</si>
  <si>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</si>
  <si>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</si>
  <si>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</si>
  <si>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</si>
  <si>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</si>
  <si>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</si>
  <si>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</si>
  <si>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</si>
  <si>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</si>
  <si>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</si>
  <si>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</si>
  <si>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</si>
  <si>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</si>
  <si>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</si>
  <si>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</si>
  <si>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</si>
  <si>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</si>
  <si>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</si>
  <si>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</si>
  <si>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</si>
  <si>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</si>
  <si>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</si>
  <si>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</si>
  <si>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</si>
  <si>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</si>
  <si>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</si>
  <si>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</si>
  <si>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</si>
  <si>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</si>
  <si>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</si>
  <si>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</si>
  <si>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</si>
  <si>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</si>
  <si>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</si>
  <si>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</si>
  <si>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</si>
  <si>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</si>
  <si>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</si>
  <si>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</si>
  <si>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</si>
  <si>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</si>
  <si>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</si>
  <si>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</si>
  <si>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</si>
  <si>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</si>
  <si>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</si>
  <si>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</si>
  <si>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</si>
  <si>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</si>
  <si>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</si>
  <si>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</si>
  <si>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</si>
  <si>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</si>
  <si>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</si>
  <si>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</si>
  <si>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</si>
  <si>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</si>
  <si>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</si>
  <si>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</si>
  <si>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</si>
  <si>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</si>
  <si>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</si>
  <si>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</si>
  <si>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</si>
  <si>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</si>
  <si>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</si>
  <si>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</si>
  <si>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</si>
  <si>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</si>
  <si>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</si>
  <si>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</si>
  <si>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</si>
  <si>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</si>
  <si>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</si>
  <si>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</si>
  <si>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</si>
  <si>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</si>
  <si>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</si>
  <si>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</si>
  <si>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</si>
  <si>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</si>
  <si>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</si>
  <si>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</si>
  <si>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</si>
  <si>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</si>
  <si>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</si>
  <si>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</si>
  <si>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</si>
  <si>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</si>
  <si>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</si>
  <si>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</si>
  <si>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</si>
  <si>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</si>
  <si>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</si>
  <si>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</si>
  <si>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</si>
  <si>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</si>
  <si>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</si>
  <si>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</si>
  <si>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</si>
  <si>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</si>
  <si>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</si>
  <si>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</si>
  <si>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</si>
  <si>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</si>
  <si>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</si>
  <si>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</si>
  <si>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</si>
  <si>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</si>
  <si>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</si>
  <si>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</si>
  <si>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</si>
  <si>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</si>
  <si>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</si>
  <si>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</si>
  <si>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</si>
  <si>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</si>
  <si>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</si>
  <si>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</si>
  <si>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</si>
  <si>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</si>
  <si>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</si>
  <si>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</si>
  <si>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</si>
  <si>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</si>
  <si>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</si>
  <si>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</si>
  <si>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</si>
  <si>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</si>
  <si>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</si>
  <si>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</si>
  <si>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</si>
  <si>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</si>
  <si>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</si>
  <si>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</si>
  <si>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</si>
  <si>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</si>
  <si>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</si>
  <si>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</si>
  <si>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</si>
  <si>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</si>
  <si>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</si>
  <si>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</si>
  <si>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</si>
  <si>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</si>
  <si>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</si>
  <si>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</si>
  <si>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</si>
  <si>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</si>
  <si>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</si>
  <si>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</si>
  <si>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</si>
  <si>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</si>
  <si>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</si>
  <si>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</si>
  <si>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</si>
  <si>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</si>
  <si>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</si>
  <si>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</si>
  <si>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</si>
  <si>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</si>
  <si>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</si>
  <si>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</si>
  <si>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</si>
  <si>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</si>
  <si>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</si>
  <si>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</si>
  <si>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</si>
  <si>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</si>
  <si>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</si>
  <si>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</si>
  <si>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</si>
  <si>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</si>
  <si>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</si>
  <si>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</si>
  <si>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</si>
  <si>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</si>
  <si>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</si>
  <si>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</si>
  <si>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</si>
  <si>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</si>
  <si>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</si>
  <si>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</si>
  <si>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</si>
  <si>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</si>
  <si>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</si>
  <si>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</si>
  <si>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</si>
  <si>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</si>
  <si>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</si>
  <si>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</si>
  <si>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</si>
  <si>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</si>
  <si>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</si>
  <si>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</si>
  <si>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</si>
  <si>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</si>
  <si>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</si>
  <si>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</si>
  <si>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</si>
  <si>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</si>
  <si>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</si>
  <si>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</si>
  <si>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</si>
  <si>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</si>
  <si>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</si>
  <si>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</si>
  <si>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</si>
  <si>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</si>
  <si>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</si>
  <si>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</si>
  <si>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</si>
  <si>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</si>
  <si>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</si>
  <si>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</si>
  <si>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</si>
  <si>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</si>
  <si>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</si>
  <si>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</si>
  <si>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</si>
  <si>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</si>
  <si>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</si>
  <si>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</si>
  <si>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</si>
  <si>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</si>
  <si>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</si>
  <si>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</si>
  <si>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</si>
  <si>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</si>
  <si>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</si>
  <si>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</si>
  <si>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</si>
  <si>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</si>
  <si>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</si>
  <si>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</si>
  <si>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</si>
  <si>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</si>
  <si>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</si>
  <si>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</si>
  <si>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</si>
  <si>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</si>
  <si>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</si>
  <si>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</si>
  <si>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</si>
  <si>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</si>
  <si>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</si>
  <si>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</si>
  <si>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</si>
  <si>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</si>
  <si>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</si>
  <si>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</si>
  <si>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</si>
  <si>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</si>
  <si>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</si>
  <si>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</si>
  <si>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</si>
  <si>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</si>
  <si>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</si>
  <si>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</si>
  <si>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</si>
  <si>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</si>
  <si>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</si>
  <si>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</si>
  <si>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</si>
  <si>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</si>
  <si>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</si>
  <si>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</si>
  <si>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</si>
  <si>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</si>
  <si>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</si>
  <si>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</si>
  <si>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</si>
  <si>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</si>
  <si>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</si>
  <si>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</si>
  <si>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</si>
  <si>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</si>
  <si>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</si>
  <si>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</si>
  <si>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</si>
  <si>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</si>
  <si>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</si>
  <si>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</si>
  <si>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</si>
  <si>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</si>
  <si>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</si>
  <si>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</si>
  <si>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</si>
  <si>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</si>
  <si>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</si>
  <si>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</si>
  <si>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</si>
  <si>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</si>
  <si>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</si>
  <si>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</si>
  <si>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</si>
  <si>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</si>
  <si>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</si>
  <si>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</si>
  <si>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</si>
  <si>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</si>
  <si>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</si>
  <si>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</si>
  <si>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</si>
  <si>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</si>
  <si>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</si>
  <si>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</si>
  <si>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</si>
  <si>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</si>
  <si>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</si>
  <si>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</si>
  <si>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</si>
  <si>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</si>
  <si>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</si>
  <si>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</si>
  <si>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</si>
  <si>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</si>
  <si>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</si>
  <si>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</si>
  <si>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</si>
  <si>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</si>
  <si>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</si>
  <si>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</si>
  <si>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</si>
  <si>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</si>
  <si>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</si>
  <si>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</si>
  <si>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</si>
  <si>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</si>
  <si>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</si>
  <si>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</si>
  <si>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</si>
  <si>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</si>
  <si>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</si>
  <si>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</si>
  <si>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</si>
  <si>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</si>
  <si>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</si>
  <si>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</si>
  <si>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</si>
  <si>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</si>
  <si>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</si>
  <si>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</si>
  <si>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</si>
  <si>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</si>
  <si>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</si>
  <si>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</si>
  <si>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</si>
  <si>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</si>
  <si>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</si>
  <si>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</si>
  <si>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</si>
  <si>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</si>
  <si>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</si>
  <si>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</si>
  <si>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</si>
  <si>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</si>
  <si>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</si>
  <si>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</si>
  <si>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</si>
  <si>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</si>
  <si>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</si>
  <si>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</si>
  <si>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</si>
  <si>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</si>
  <si>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</si>
  <si>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</si>
  <si>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</si>
  <si>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</si>
  <si>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</si>
  <si>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</si>
  <si>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</si>
  <si>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</si>
  <si>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</si>
  <si>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</si>
  <si>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</si>
  <si>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</si>
  <si>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</si>
  <si>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</si>
  <si>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</si>
  <si>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</si>
  <si>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</si>
  <si>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</si>
  <si>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</si>
  <si>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</si>
  <si>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</si>
  <si>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</si>
  <si>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</si>
  <si>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</si>
  <si>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</si>
  <si>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</si>
  <si>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</si>
  <si>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</si>
  <si>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</si>
  <si>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</si>
  <si>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</si>
  <si>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</si>
  <si>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</si>
  <si>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</si>
  <si>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</si>
  <si>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</si>
  <si>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</si>
  <si>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</si>
  <si>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</si>
  <si>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</si>
  <si>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</si>
  <si>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</si>
  <si>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</si>
  <si>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</si>
  <si>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</si>
  <si>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</si>
  <si>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</si>
  <si>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</si>
  <si>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</si>
  <si>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</si>
  <si>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</si>
  <si>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</si>
  <si>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</si>
  <si>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</si>
  <si>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</si>
  <si>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</si>
  <si>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</si>
  <si>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</si>
  <si>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</si>
  <si>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</si>
  <si>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</si>
  <si>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</si>
  <si>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</si>
  <si>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</si>
  <si>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</si>
  <si>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</si>
  <si>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</si>
  <si>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</si>
  <si>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</si>
  <si>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</si>
  <si>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</si>
  <si>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</si>
  <si>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</si>
  <si>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</si>
  <si>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</si>
  <si>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</si>
  <si>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</si>
  <si>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</si>
  <si>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</si>
  <si>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</si>
  <si>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</si>
  <si>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</si>
  <si>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</si>
  <si>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</si>
  <si>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</si>
  <si>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</si>
  <si>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</si>
  <si>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</si>
  <si>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</si>
  <si>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</si>
  <si>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</si>
  <si>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</si>
  <si>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</si>
  <si>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</si>
  <si>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</si>
  <si>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</si>
  <si>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</si>
  <si>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</si>
  <si>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</si>
  <si>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</si>
  <si>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</si>
  <si>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</si>
  <si>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</si>
  <si>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</si>
  <si>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</si>
  <si>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</si>
  <si>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</si>
  <si>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</si>
  <si>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</si>
  <si>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</si>
  <si>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</si>
  <si>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</si>
  <si>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</si>
  <si>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</si>
  <si>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</si>
  <si>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</si>
  <si>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</si>
  <si>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</si>
  <si>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</si>
  <si>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</si>
  <si>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</si>
  <si>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</si>
  <si>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</si>
  <si>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</si>
  <si>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</si>
  <si>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</si>
  <si>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</si>
  <si>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</si>
  <si>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</si>
  <si>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</si>
  <si>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</si>
  <si>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</si>
  <si>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</si>
  <si>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</si>
  <si>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</si>
  <si>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</si>
  <si>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</si>
  <si>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</si>
  <si>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</si>
  <si>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</si>
  <si>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</si>
  <si>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</si>
  <si>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</si>
  <si>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</si>
  <si>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</si>
  <si>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</si>
  <si>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</si>
  <si>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</si>
  <si>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</si>
  <si>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</si>
  <si>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</si>
  <si>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</si>
  <si>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</si>
  <si>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</si>
  <si>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</si>
  <si>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</si>
  <si>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</si>
  <si>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</si>
  <si>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</si>
  <si>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</si>
  <si>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</si>
  <si>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</si>
  <si>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</si>
  <si>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</si>
  <si>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</si>
  <si>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</si>
  <si>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</si>
  <si>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</si>
  <si>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</si>
  <si>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</si>
  <si>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</si>
  <si>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</si>
  <si>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</si>
  <si>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</si>
  <si>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</si>
  <si>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</si>
  <si>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</si>
  <si>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</si>
  <si>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</si>
  <si>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</si>
  <si>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</si>
  <si>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</si>
  <si>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</si>
  <si>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</si>
  <si>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</si>
  <si>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</si>
  <si>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</si>
  <si>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</si>
  <si>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</si>
  <si>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</si>
  <si>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</si>
  <si>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</si>
  <si>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</si>
  <si>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</si>
  <si>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</si>
  <si>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</si>
  <si>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</si>
  <si>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</si>
  <si>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</si>
  <si>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</si>
  <si>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</si>
  <si>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</si>
  <si>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</si>
  <si>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</si>
  <si>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</si>
  <si>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</si>
  <si>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</si>
  <si>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</si>
  <si>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</si>
  <si>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</si>
  <si>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</si>
  <si>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</si>
  <si>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</si>
  <si>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</si>
  <si>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</si>
  <si>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</si>
  <si>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</si>
  <si>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</si>
  <si>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</si>
  <si>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</si>
  <si>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</si>
  <si>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</si>
  <si>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</si>
  <si>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</si>
  <si>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</si>
  <si>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</si>
  <si>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</si>
  <si>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</si>
  <si>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</si>
  <si>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</si>
  <si>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</si>
  <si>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</si>
  <si>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</si>
  <si>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</si>
  <si>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</si>
  <si>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</si>
  <si>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</si>
  <si>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</si>
  <si>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</si>
  <si>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</si>
  <si>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</si>
  <si>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</si>
  <si>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</si>
  <si>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</si>
  <si>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</si>
  <si>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</si>
  <si>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</si>
  <si>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</si>
  <si>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</si>
  <si>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</si>
  <si>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</si>
  <si>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</si>
  <si>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</si>
  <si>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</si>
  <si>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</si>
  <si>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</si>
  <si>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</si>
  <si>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</si>
  <si>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</si>
  <si>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</si>
  <si>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</si>
  <si>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</si>
  <si>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</si>
  <si>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</si>
  <si>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</si>
  <si>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</si>
  <si>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</si>
  <si>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</si>
  <si>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</si>
  <si>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</si>
  <si>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</si>
  <si>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</si>
  <si>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</si>
  <si>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</si>
  <si>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</si>
  <si>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</si>
  <si>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</si>
  <si>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</si>
  <si>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</si>
  <si>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</si>
  <si>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</si>
  <si>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</si>
  <si>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</si>
  <si>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</si>
  <si>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</si>
  <si>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</si>
  <si>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</si>
  <si>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</si>
  <si>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</si>
  <si>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</si>
  <si>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</si>
  <si>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</si>
  <si>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</si>
  <si>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</si>
  <si>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</si>
  <si>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</si>
  <si>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</si>
  <si>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</si>
  <si>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</si>
  <si>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</si>
  <si>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</si>
  <si>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</si>
  <si>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</si>
  <si>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</si>
  <si>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</si>
  <si>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</si>
  <si>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</si>
  <si>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</si>
  <si>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</si>
  <si>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</si>
  <si>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</si>
  <si>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</si>
  <si>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</si>
  <si>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</si>
  <si>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</si>
  <si>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</si>
  <si>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</si>
  <si>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</si>
  <si>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</si>
  <si>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</si>
  <si>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</si>
  <si>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</si>
  <si>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</si>
  <si>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</si>
  <si>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</si>
  <si>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</si>
  <si>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</si>
  <si>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</si>
  <si>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</si>
  <si>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</si>
  <si>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</si>
  <si>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</si>
  <si>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</si>
  <si>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</si>
  <si>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</si>
  <si>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</si>
  <si>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</si>
  <si>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</si>
  <si>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</si>
  <si>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</si>
  <si>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</si>
  <si>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</si>
  <si>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</si>
  <si>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</si>
  <si>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</si>
  <si>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</si>
  <si>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</si>
  <si>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</si>
  <si>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</si>
  <si>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</si>
  <si>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</si>
  <si>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</si>
  <si>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</si>
  <si>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</si>
  <si>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</si>
  <si>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</si>
  <si>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</si>
  <si>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</si>
  <si>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</si>
  <si>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</si>
  <si>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</si>
  <si>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</si>
  <si>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</si>
  <si>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</si>
  <si>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</si>
  <si>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</si>
  <si>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</si>
  <si>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</si>
  <si>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</si>
  <si>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</si>
  <si>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</si>
  <si>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</si>
  <si>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</si>
  <si>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</si>
  <si>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</si>
  <si>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</si>
  <si>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</si>
  <si>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</si>
  <si>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</si>
  <si>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</si>
  <si>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</si>
  <si>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</si>
  <si>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</si>
  <si>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</si>
  <si>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</si>
  <si>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</si>
  <si>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</si>
  <si>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</si>
  <si>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</si>
  <si>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</si>
  <si>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</si>
  <si>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</si>
  <si>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</si>
  <si>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</si>
  <si>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</si>
  <si>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</si>
  <si>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</si>
  <si>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</si>
  <si>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</si>
  <si>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</si>
  <si>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</si>
  <si>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</si>
  <si>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</si>
  <si>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</si>
  <si>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</si>
  <si>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</si>
  <si>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</si>
  <si>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</si>
  <si>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</si>
  <si>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</si>
  <si>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</si>
  <si>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</si>
  <si>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</si>
  <si>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</si>
  <si>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</si>
  <si>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</si>
  <si>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</si>
  <si>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</si>
  <si>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</si>
  <si>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</si>
  <si>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</si>
  <si>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</si>
  <si>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</si>
  <si>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</si>
  <si>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</si>
  <si>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</si>
  <si>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</si>
  <si>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</si>
  <si>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</si>
  <si>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</si>
  <si>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</si>
  <si>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</si>
  <si>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</si>
  <si>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</si>
  <si>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</si>
  <si>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</si>
  <si>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</si>
  <si>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</si>
  <si>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</si>
  <si>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</si>
  <si>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</si>
  <si>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</si>
  <si>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</si>
  <si>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</si>
  <si>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</si>
  <si>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</si>
  <si>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</si>
  <si>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</si>
  <si>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</si>
  <si>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</si>
  <si>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</si>
  <si>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</si>
  <si>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</si>
  <si>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</si>
  <si>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</si>
  <si>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</si>
  <si>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</si>
  <si>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</si>
  <si>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</si>
  <si>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</si>
  <si>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</si>
  <si>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</si>
  <si>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</si>
  <si>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</si>
  <si>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</si>
  <si>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</si>
  <si>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</si>
  <si>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</si>
  <si>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</si>
  <si>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</si>
  <si>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</si>
  <si>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</si>
  <si>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</si>
  <si>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</si>
  <si>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</si>
  <si>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</si>
  <si>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</si>
  <si>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</si>
  <si>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</si>
  <si>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</si>
  <si>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</si>
  <si>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</si>
  <si>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</si>
  <si>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</si>
  <si>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</si>
  <si>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</si>
  <si>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</si>
  <si>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</si>
  <si>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</si>
  <si>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</si>
  <si>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</si>
  <si>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</si>
  <si>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</si>
  <si>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</si>
  <si>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</si>
  <si>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</si>
  <si>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</si>
  <si>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</si>
  <si>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</si>
  <si>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</si>
  <si>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</si>
  <si>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</si>
  <si>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</si>
  <si>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</si>
  <si>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</si>
  <si>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</si>
  <si>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</si>
  <si>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</si>
  <si>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</si>
  <si>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</si>
  <si>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</si>
  <si>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</si>
  <si>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</si>
  <si>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</si>
  <si>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</si>
  <si>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</si>
  <si>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</si>
  <si>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</si>
  <si>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</si>
  <si>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</si>
  <si>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</si>
  <si>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</si>
  <si>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</si>
  <si>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</si>
  <si>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</si>
  <si>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</si>
  <si>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</si>
  <si>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</si>
  <si>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</si>
  <si>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</si>
  <si>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</si>
  <si>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</si>
  <si>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</si>
  <si>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</si>
  <si>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</si>
  <si>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</si>
  <si>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</si>
  <si>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</si>
  <si>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</si>
  <si>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</si>
  <si>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</si>
  <si>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</si>
  <si>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</si>
  <si>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</si>
  <si>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</si>
  <si>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</si>
  <si>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</si>
  <si>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</si>
  <si>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</si>
  <si>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</si>
  <si>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</si>
  <si>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</si>
  <si>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</si>
  <si>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</si>
  <si>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</si>
  <si>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</si>
  <si>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</si>
  <si>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</si>
  <si>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</si>
  <si>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</si>
  <si>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</si>
  <si>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</si>
  <si>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</si>
  <si>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</si>
  <si>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</si>
  <si>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</si>
  <si>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</si>
  <si>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</si>
  <si>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</si>
  <si>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</si>
  <si>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</si>
  <si>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</si>
  <si>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</si>
  <si>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</si>
  <si>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</si>
  <si>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</si>
  <si>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</si>
  <si>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</si>
  <si>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</si>
  <si>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</si>
  <si>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</si>
  <si>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</si>
  <si>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</si>
  <si>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</si>
  <si>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</si>
  <si>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</si>
  <si>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</si>
  <si>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</si>
  <si>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</si>
  <si>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</si>
  <si>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</si>
  <si>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</si>
  <si>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</si>
  <si>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</si>
  <si>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</si>
  <si>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</si>
  <si>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</si>
  <si>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</si>
  <si>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</si>
  <si>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</si>
  <si>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</si>
  <si>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</si>
  <si>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</si>
  <si>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</si>
  <si>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</si>
  <si>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</si>
  <si>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</si>
  <si>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</si>
  <si>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</si>
  <si>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</si>
  <si>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</si>
  <si>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</si>
  <si>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</si>
  <si>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</si>
  <si>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</si>
  <si>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</si>
  <si>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</si>
  <si>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</si>
  <si>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</si>
  <si>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</si>
  <si>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</si>
  <si>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</si>
  <si>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</si>
  <si>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</si>
  <si>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</si>
  <si>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</si>
  <si>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</si>
  <si>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</si>
  <si>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</si>
  <si>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</si>
  <si>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</si>
  <si>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</si>
  <si>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</si>
  <si>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</si>
  <si>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</si>
  <si>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</si>
  <si>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</si>
  <si>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</si>
  <si>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</si>
  <si>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</si>
  <si>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</si>
  <si>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</si>
  <si>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</si>
  <si>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</si>
  <si>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</si>
  <si>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</si>
  <si>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</si>
  <si>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</si>
  <si>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</si>
  <si>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</si>
  <si>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</si>
  <si>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</si>
  <si>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</si>
  <si>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</si>
  <si>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</si>
  <si>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</si>
  <si>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</si>
  <si>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</si>
  <si>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</si>
  <si>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</si>
  <si>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</si>
  <si>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</si>
  <si>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</si>
  <si>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</si>
  <si>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</si>
  <si>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</si>
  <si>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</si>
  <si>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</si>
  <si>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</si>
  <si>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</si>
  <si>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</si>
  <si>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</si>
  <si>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</si>
  <si>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</si>
  <si>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</si>
  <si>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</si>
  <si>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</si>
  <si>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</si>
  <si>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</si>
  <si>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</si>
  <si>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</si>
  <si>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</si>
  <si>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</si>
  <si>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</si>
  <si>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</si>
  <si>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</si>
  <si>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</si>
  <si>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</si>
  <si>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</si>
  <si>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</si>
  <si>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</si>
  <si>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</si>
  <si>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</si>
  <si>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</si>
  <si>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</si>
  <si>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</si>
  <si>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</si>
  <si>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</si>
  <si>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</si>
  <si>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</si>
  <si>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</si>
  <si>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</si>
  <si>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</si>
  <si>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</si>
  <si>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</si>
  <si>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</si>
  <si>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</si>
  <si>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</si>
  <si>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</si>
  <si>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</si>
  <si>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</si>
  <si>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</si>
  <si>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</si>
  <si>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</si>
  <si>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</si>
  <si>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</si>
  <si>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</si>
  <si>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</si>
  <si>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</si>
  <si>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</si>
  <si>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</si>
  <si>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</si>
  <si>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</si>
  <si>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</si>
  <si>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</si>
  <si>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</si>
  <si>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</si>
  <si>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</si>
  <si>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</si>
  <si>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</si>
  <si>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</si>
  <si>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</si>
  <si>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</si>
  <si>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</si>
  <si>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</si>
  <si>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</si>
  <si>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</si>
  <si>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</si>
  <si>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</si>
  <si>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</si>
  <si>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</si>
  <si>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</si>
  <si>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</si>
  <si>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</si>
  <si>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</si>
  <si>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</si>
  <si>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</si>
  <si>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</si>
  <si>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</si>
  <si>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</si>
  <si>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</si>
  <si>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</si>
  <si>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</si>
  <si>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</si>
  <si>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</si>
  <si>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</si>
  <si>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</si>
  <si>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</si>
  <si>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</si>
  <si>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</si>
  <si>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</si>
  <si>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</si>
  <si>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</si>
  <si>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</si>
  <si>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</si>
  <si>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</si>
  <si>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</si>
  <si>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</si>
  <si>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</si>
  <si>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</si>
  <si>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</si>
  <si>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</si>
  <si>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</si>
  <si>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</si>
  <si>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</si>
  <si>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</si>
  <si>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</si>
  <si>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</si>
  <si>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</si>
  <si>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</si>
  <si>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</si>
  <si>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</si>
  <si>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</si>
  <si>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</si>
  <si>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</si>
  <si>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</si>
  <si>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</si>
  <si>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</si>
  <si>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</si>
  <si>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</si>
  <si>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</si>
  <si>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</si>
  <si>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</si>
  <si>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</si>
  <si>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</si>
  <si>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</si>
  <si>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</si>
  <si>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</si>
  <si>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</si>
  <si>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</si>
  <si>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</si>
  <si>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</si>
  <si>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</si>
  <si>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</si>
  <si>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</si>
  <si>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</si>
  <si>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</si>
  <si>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</si>
  <si>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</si>
  <si>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</si>
  <si>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</si>
  <si>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</si>
  <si>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</si>
  <si>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</si>
  <si>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</si>
  <si>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</si>
  <si>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</si>
  <si>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</si>
  <si>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</si>
  <si>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</si>
  <si>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</si>
  <si>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</si>
  <si>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</si>
  <si>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</si>
  <si>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</si>
  <si>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</si>
  <si>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</si>
  <si>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</si>
  <si>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</si>
  <si>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</si>
  <si>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</si>
  <si>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</si>
  <si>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</si>
  <si>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</si>
  <si>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</si>
  <si>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</si>
  <si>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</si>
  <si>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</si>
  <si>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</si>
  <si>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</si>
  <si>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</si>
  <si>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</si>
  <si>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</si>
  <si>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</si>
  <si>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</si>
  <si>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</si>
  <si>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</si>
  <si>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</si>
  <si>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</si>
  <si>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</si>
  <si>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</si>
  <si>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</si>
  <si>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</si>
  <si>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</si>
  <si>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</si>
  <si>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</si>
  <si>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</si>
  <si>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</si>
  <si>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</si>
  <si>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</si>
  <si>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</si>
  <si>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</si>
  <si>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</si>
  <si>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</si>
  <si>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</si>
  <si>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</si>
  <si>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</si>
  <si>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</si>
  <si>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</si>
  <si>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</si>
  <si>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</si>
  <si>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</si>
  <si>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</si>
  <si>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</si>
  <si>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</si>
  <si>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</si>
  <si>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</si>
  <si>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</si>
  <si>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</si>
  <si>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</si>
  <si>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</si>
  <si>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</si>
  <si>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</si>
  <si>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</si>
  <si>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</si>
  <si>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</si>
  <si>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</si>
  <si>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</si>
  <si>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</si>
  <si>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</si>
  <si>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</si>
  <si>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</si>
  <si>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</si>
  <si>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</si>
  <si>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</si>
  <si>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</si>
  <si>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</si>
  <si>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</si>
  <si>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</si>
  <si>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</si>
  <si>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</si>
  <si>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</si>
  <si>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</si>
  <si>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</si>
  <si>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</si>
  <si>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</si>
  <si>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</si>
  <si>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</si>
  <si>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</si>
  <si>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</si>
  <si>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</si>
  <si>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</si>
  <si>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</si>
  <si>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</si>
  <si>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</si>
  <si>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</si>
  <si>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</si>
  <si>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</si>
  <si>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</si>
  <si>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</si>
  <si>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</si>
  <si>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</si>
  <si>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</si>
  <si>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</si>
  <si>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</si>
  <si>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</si>
  <si>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</si>
  <si>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</si>
  <si>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</si>
  <si>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</si>
  <si>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</si>
  <si>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</si>
  <si>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</si>
  <si>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</si>
  <si>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</si>
  <si>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</si>
  <si>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</si>
  <si>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</si>
  <si>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</si>
  <si>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</si>
  <si>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</si>
  <si>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</si>
  <si>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</si>
  <si>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</si>
  <si>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</si>
  <si>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</si>
  <si>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</si>
  <si>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</si>
  <si>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</si>
  <si>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</si>
  <si>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</si>
  <si>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</si>
  <si>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</si>
  <si>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</si>
  <si>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</si>
  <si>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</si>
  <si>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</si>
  <si>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</si>
  <si>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</si>
  <si>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</si>
  <si>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</si>
  <si>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</si>
  <si>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</si>
  <si>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</si>
  <si>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</si>
  <si>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</si>
  <si>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</si>
  <si>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</si>
  <si>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</si>
  <si>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</si>
  <si>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</si>
  <si>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</si>
  <si>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</si>
  <si>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</si>
  <si>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</si>
  <si>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</si>
  <si>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</si>
  <si>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</si>
  <si>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</si>
  <si>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</si>
  <si>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</si>
  <si>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</si>
  <si>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</si>
  <si>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</si>
  <si>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</si>
  <si>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</si>
  <si>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</si>
  <si>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</si>
  <si>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</si>
  <si>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</si>
  <si>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</si>
  <si>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</si>
  <si>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</si>
  <si>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</si>
  <si>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</si>
  <si>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</si>
  <si>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</si>
  <si>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</si>
  <si>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</si>
  <si>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</si>
  <si>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</si>
  <si>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</si>
  <si>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</si>
  <si>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</si>
  <si>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</si>
  <si>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</si>
  <si>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</si>
  <si>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</si>
  <si>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</si>
  <si>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</si>
  <si>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</si>
  <si>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</si>
  <si>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</si>
  <si>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</si>
  <si>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</si>
  <si>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</si>
  <si>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</si>
  <si>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</si>
  <si>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</si>
  <si>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</si>
  <si>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</si>
  <si>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</si>
  <si>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</si>
  <si>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</si>
  <si>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</si>
  <si>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</si>
  <si>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</si>
  <si>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</si>
  <si>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</si>
  <si>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</si>
  <si>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</si>
  <si>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</si>
  <si>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</si>
  <si>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</si>
  <si>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</si>
  <si>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</si>
  <si>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</si>
  <si>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</si>
  <si>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</si>
  <si>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</si>
  <si>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</si>
  <si>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</si>
  <si>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</si>
  <si>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</si>
  <si>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</si>
  <si>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</si>
  <si>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</si>
  <si>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</si>
  <si>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</si>
  <si>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</si>
  <si>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</si>
  <si>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</si>
  <si>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</si>
  <si>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</si>
  <si>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</si>
  <si>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</si>
  <si>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</si>
  <si>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</si>
  <si>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</si>
  <si>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</si>
  <si>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</si>
  <si>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</si>
  <si>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</si>
  <si>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</si>
  <si>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</si>
  <si>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</si>
  <si>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</si>
  <si>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</si>
  <si>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</si>
  <si>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</si>
  <si>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</si>
  <si>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</si>
  <si>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</si>
  <si>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</si>
  <si>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</si>
  <si>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</si>
  <si>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</si>
  <si>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</si>
  <si>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</si>
  <si>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</si>
  <si>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</si>
  <si>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</si>
  <si>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</si>
  <si>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</si>
  <si>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</si>
  <si>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</si>
  <si>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</si>
  <si>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</si>
  <si>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</si>
  <si>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</si>
  <si>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</si>
  <si>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</si>
  <si>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</si>
  <si>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</si>
  <si>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</si>
  <si>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</si>
  <si>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</si>
  <si>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</si>
  <si>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</si>
  <si>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</si>
  <si>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</si>
  <si>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</si>
  <si>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</si>
  <si>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</si>
  <si>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</si>
  <si>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</si>
  <si>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</si>
  <si>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</si>
  <si>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</si>
  <si>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</si>
  <si>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</si>
  <si>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</si>
  <si>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</si>
  <si>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</si>
  <si>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</si>
  <si>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</si>
  <si>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</si>
  <si>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</si>
  <si>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</si>
  <si>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</si>
  <si>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</si>
  <si>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</si>
  <si>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</si>
  <si>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</si>
  <si>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</si>
  <si>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</si>
  <si>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</si>
  <si>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</si>
  <si>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</si>
  <si>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</si>
  <si>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</si>
  <si>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</si>
  <si>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</si>
  <si>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</si>
  <si>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</si>
  <si>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</si>
  <si>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</si>
  <si>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</si>
  <si>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</si>
  <si>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</si>
  <si>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</si>
  <si>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</si>
  <si>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</si>
  <si>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</si>
  <si>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</si>
  <si>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</si>
  <si>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</si>
  <si>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</si>
  <si>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</si>
  <si>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</si>
  <si>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</si>
  <si>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</si>
  <si>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</si>
  <si>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</si>
  <si>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</si>
  <si>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</si>
  <si>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</si>
  <si>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</si>
  <si>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</si>
  <si>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</si>
  <si>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</si>
  <si>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</si>
  <si>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</si>
  <si>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</si>
  <si>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</si>
  <si>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</si>
  <si>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</si>
  <si>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</si>
  <si>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</si>
  <si>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</si>
  <si>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</si>
  <si>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</si>
  <si>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</si>
  <si>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</si>
  <si>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</si>
  <si>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</si>
  <si>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</si>
  <si>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</si>
  <si>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</si>
  <si>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</si>
  <si>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</si>
  <si>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</si>
  <si>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</si>
  <si>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</si>
  <si>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</si>
  <si>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</si>
  <si>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</si>
  <si>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</si>
  <si>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</si>
  <si>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</si>
  <si>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</si>
  <si>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</si>
  <si>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</si>
  <si>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</si>
  <si>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</si>
  <si>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</si>
  <si>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</si>
  <si>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</si>
  <si>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</si>
  <si>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</si>
  <si>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</si>
  <si>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</si>
  <si>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</si>
  <si>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</si>
  <si>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</si>
  <si>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</si>
  <si>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</si>
  <si>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</si>
  <si>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</si>
  <si>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</si>
  <si>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</si>
  <si>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</si>
  <si>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</si>
  <si>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</si>
  <si>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</si>
  <si>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</si>
  <si>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</si>
  <si>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</si>
  <si>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</si>
  <si>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</si>
  <si>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</si>
  <si>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</si>
  <si>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</si>
  <si>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</si>
  <si>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</si>
  <si>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</si>
  <si>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</si>
  <si>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</si>
  <si>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</si>
  <si>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</si>
  <si>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</si>
  <si>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</si>
  <si>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</si>
  <si>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</si>
  <si>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</si>
  <si>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</si>
  <si>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</si>
  <si>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</si>
  <si>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</si>
  <si>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</si>
  <si>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</si>
  <si>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</si>
  <si>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</si>
  <si>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</si>
  <si>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</si>
  <si>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</si>
  <si>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</si>
  <si>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</si>
  <si>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</si>
  <si>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</si>
  <si>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</si>
  <si>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</si>
  <si>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</si>
  <si>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</si>
  <si>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</si>
  <si>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</si>
  <si>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</si>
  <si>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</si>
  <si>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</si>
  <si>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</si>
  <si>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</si>
  <si>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</si>
  <si>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</si>
  <si>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</si>
  <si>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</si>
  <si>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</si>
  <si>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</si>
  <si>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</si>
  <si>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</si>
  <si>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</si>
  <si>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</si>
  <si>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</si>
  <si>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</si>
  <si>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</si>
  <si>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</si>
  <si>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</si>
  <si>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</si>
  <si>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</si>
  <si>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</si>
  <si>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</si>
  <si>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</si>
  <si>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</si>
  <si>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</si>
  <si>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</si>
  <si>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</si>
  <si>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</si>
  <si>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</si>
  <si>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</si>
  <si>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</si>
  <si>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</si>
  <si>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</si>
  <si>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</si>
  <si>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</si>
  <si>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</si>
  <si>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</si>
  <si>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</si>
  <si>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</si>
  <si>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</si>
  <si>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</si>
  <si>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</si>
  <si>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</si>
  <si>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</si>
  <si>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</si>
  <si>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</si>
  <si>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</si>
  <si>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</si>
  <si>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</si>
  <si>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</si>
  <si>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</si>
  <si>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</si>
  <si>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</si>
  <si>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</si>
  <si>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</si>
  <si>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</si>
  <si>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</si>
  <si>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</si>
  <si>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</si>
  <si>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</si>
  <si>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</si>
  <si>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</si>
  <si>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</si>
  <si>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</si>
  <si>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</si>
  <si>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</si>
  <si>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</si>
  <si>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</si>
  <si>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</si>
  <si>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</si>
  <si>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</si>
  <si>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</si>
  <si>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</si>
  <si>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</si>
  <si>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</si>
  <si>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</si>
  <si>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</si>
  <si>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</si>
  <si>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</si>
  <si>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</si>
  <si>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</si>
  <si>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</si>
  <si>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</si>
  <si>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</si>
  <si>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</si>
  <si>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</si>
  <si>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</si>
  <si>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</si>
  <si>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</si>
  <si>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</si>
  <si>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</si>
  <si>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</si>
  <si>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</si>
  <si>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</si>
  <si>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</si>
  <si>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</si>
  <si>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</si>
  <si>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</si>
  <si>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</si>
  <si>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</si>
  <si>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</si>
  <si>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</si>
  <si>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</si>
  <si>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</si>
  <si>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</si>
  <si>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</si>
  <si>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</si>
  <si>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</si>
  <si>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</si>
  <si>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</si>
  <si>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</si>
  <si>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</si>
  <si>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</si>
  <si>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</si>
  <si>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</si>
  <si>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</si>
  <si>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</si>
  <si>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</si>
  <si>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</si>
  <si>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</si>
  <si>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</si>
  <si>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</si>
  <si>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</si>
  <si>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</si>
  <si>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</si>
  <si>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</si>
  <si>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</si>
  <si>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</si>
  <si>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</si>
  <si>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</si>
  <si>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</si>
  <si>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</si>
  <si>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</si>
  <si>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</si>
  <si>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</si>
  <si>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</si>
  <si>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</si>
  <si>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</si>
  <si>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</si>
  <si>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</si>
  <si>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</si>
  <si>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</si>
  <si>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</si>
  <si>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</si>
  <si>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</si>
  <si>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</si>
  <si>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</si>
  <si>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</si>
  <si>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</si>
  <si>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</si>
  <si>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</si>
  <si>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</si>
  <si>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</si>
  <si>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</si>
  <si>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</si>
  <si>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</si>
  <si>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</si>
  <si>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</si>
  <si>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</si>
  <si>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</si>
  <si>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</si>
  <si>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</si>
  <si>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</si>
  <si>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</si>
  <si>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</si>
  <si>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</si>
  <si>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</si>
  <si>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</si>
  <si>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</si>
  <si>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</si>
  <si>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</si>
  <si>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</si>
  <si>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</si>
  <si>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</si>
  <si>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</si>
  <si>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</si>
  <si>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</si>
  <si>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</si>
  <si>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</si>
  <si>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</si>
  <si>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</si>
  <si>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</si>
  <si>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</si>
  <si>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</si>
  <si>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</si>
  <si>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</si>
  <si>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</si>
  <si>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</si>
  <si>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</si>
  <si>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</si>
  <si>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</si>
  <si>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</si>
  <si>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</si>
  <si>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</si>
  <si>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</si>
  <si>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</si>
  <si>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</si>
  <si>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</si>
  <si>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</si>
  <si>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</si>
  <si>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</si>
  <si>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</si>
  <si>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</si>
  <si>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</si>
  <si>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</si>
  <si>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</si>
  <si>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</si>
  <si>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</si>
  <si>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</si>
  <si>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</si>
  <si>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</si>
  <si>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</si>
  <si>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</si>
  <si>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</si>
  <si>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</si>
  <si>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</si>
  <si>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</si>
  <si>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</si>
  <si>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</si>
  <si>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</si>
  <si>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</si>
  <si>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</si>
  <si>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</si>
  <si>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</si>
  <si>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</si>
  <si>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</si>
  <si>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</si>
  <si>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</si>
  <si>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</si>
  <si>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</si>
  <si>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</si>
  <si>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</si>
  <si>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</si>
  <si>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</si>
  <si>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</si>
  <si>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</si>
  <si>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</si>
  <si>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</si>
  <si>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</si>
  <si>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</si>
  <si>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</si>
  <si>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</si>
  <si>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</si>
  <si>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</si>
  <si>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</si>
  <si>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</si>
  <si>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</si>
  <si>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</si>
  <si>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</si>
  <si>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</si>
  <si>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</si>
  <si>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</si>
  <si>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</si>
  <si>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</si>
  <si>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</si>
  <si>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</si>
  <si>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</si>
  <si>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</si>
  <si>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</si>
  <si>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</si>
  <si>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</si>
  <si>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</si>
  <si>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</si>
  <si>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</si>
  <si>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</si>
  <si>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</si>
  <si>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</si>
  <si>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</si>
  <si>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</si>
  <si>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</si>
  <si>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</si>
  <si>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</si>
  <si>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</si>
  <si>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</si>
  <si>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</si>
  <si>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</si>
  <si>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</si>
  <si>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</si>
  <si>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</si>
  <si>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</si>
  <si>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</si>
  <si>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</si>
  <si>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</si>
  <si>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</si>
  <si>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</si>
  <si>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</si>
  <si>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</si>
  <si>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</si>
  <si>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</si>
  <si>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</si>
  <si>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</si>
  <si>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</si>
  <si>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</si>
  <si>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</si>
  <si>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</si>
  <si>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</si>
  <si>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</si>
  <si>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</si>
  <si>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</si>
  <si>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</si>
  <si>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</si>
  <si>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</si>
  <si>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</si>
  <si>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</si>
  <si>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</si>
  <si>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</si>
  <si>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</si>
  <si>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</si>
  <si>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</si>
  <si>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</si>
  <si>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</si>
  <si>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</si>
  <si>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</si>
  <si>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</si>
  <si>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</si>
  <si>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</si>
  <si>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</si>
  <si>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</si>
  <si>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</si>
  <si>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</si>
  <si>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</si>
  <si>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</si>
  <si>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</si>
  <si>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</si>
  <si>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</si>
  <si>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</si>
  <si>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</si>
  <si>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</si>
  <si>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</si>
  <si>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</si>
  <si>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</si>
  <si>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</si>
  <si>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</si>
  <si>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</si>
  <si>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</si>
  <si>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</si>
  <si>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</si>
  <si>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</si>
  <si>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</si>
  <si>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</si>
  <si>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</si>
  <si>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</si>
  <si>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</si>
  <si>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</si>
  <si>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</si>
  <si>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</si>
  <si>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</si>
  <si>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</si>
  <si>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</si>
  <si>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</si>
  <si>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</si>
  <si>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</si>
  <si>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</si>
  <si>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</si>
  <si>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</si>
  <si>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</si>
  <si>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</si>
  <si>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</si>
  <si>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</si>
  <si>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</si>
  <si>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</si>
  <si>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</si>
  <si>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</si>
  <si>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</si>
  <si>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</si>
  <si>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</si>
  <si>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</si>
  <si>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</si>
  <si>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</si>
  <si>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</si>
  <si>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</si>
  <si>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</si>
  <si>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</si>
  <si>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</si>
  <si>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</si>
  <si>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</si>
  <si>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</si>
  <si>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</si>
  <si>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</si>
  <si>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</si>
  <si>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</si>
  <si>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</si>
  <si>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</si>
  <si>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</si>
  <si>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</si>
  <si>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</si>
  <si>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</si>
  <si>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</si>
  <si>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</si>
  <si>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</si>
  <si>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</si>
  <si>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</si>
  <si>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</si>
  <si>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</si>
  <si>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</si>
  <si>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</si>
  <si>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</si>
  <si>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</si>
  <si>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</si>
  <si>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</si>
  <si>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</si>
  <si>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</si>
  <si>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</si>
  <si>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</si>
  <si>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</si>
  <si>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</si>
  <si>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</si>
  <si>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</si>
  <si>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</si>
  <si>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</si>
  <si>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</si>
  <si>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</si>
  <si>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</si>
  <si>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</si>
  <si>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</si>
  <si>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</si>
  <si>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</si>
  <si>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</si>
  <si>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</si>
  <si>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</si>
  <si>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</si>
  <si>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</si>
  <si>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</si>
  <si>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</si>
  <si>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</si>
  <si>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</si>
  <si>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</si>
  <si>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</si>
  <si>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</si>
  <si>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</si>
  <si>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</si>
  <si>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</si>
  <si>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</si>
  <si>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</si>
  <si>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</si>
  <si>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</si>
  <si>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</si>
  <si>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</si>
  <si>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</si>
  <si>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</si>
  <si>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</si>
  <si>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</si>
  <si>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</si>
  <si>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</si>
  <si>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</si>
  <si>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</si>
  <si>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</si>
  <si>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</si>
  <si>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</si>
  <si>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</si>
  <si>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</si>
  <si>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</si>
  <si>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</si>
  <si>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</si>
  <si>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</si>
  <si>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</si>
  <si>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</si>
  <si>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</si>
  <si>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</si>
  <si>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</si>
  <si>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</si>
  <si>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</si>
  <si>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</si>
  <si>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</si>
  <si>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</si>
  <si>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</si>
  <si>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</si>
  <si>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</si>
  <si>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</si>
  <si>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</si>
  <si>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</si>
  <si>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</si>
  <si>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</si>
  <si>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</si>
  <si>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</si>
  <si>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</si>
  <si>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</si>
  <si>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</si>
  <si>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</si>
  <si>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</si>
  <si>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</si>
  <si>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</si>
  <si>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</si>
  <si>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</si>
  <si>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</si>
  <si>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</si>
  <si>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</si>
  <si>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</si>
  <si>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</si>
  <si>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</si>
  <si>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</si>
  <si>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</si>
  <si>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</si>
  <si>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</si>
  <si>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</si>
  <si>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</si>
  <si>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</si>
  <si>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</si>
  <si>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</si>
  <si>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</si>
  <si>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</si>
  <si>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</si>
  <si>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</si>
  <si>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</si>
  <si>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</si>
  <si>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</si>
  <si>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</si>
  <si>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</si>
  <si>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</si>
  <si>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</si>
  <si>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</si>
  <si>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</si>
  <si>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</si>
  <si>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</si>
  <si>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</si>
  <si>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</si>
  <si>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</si>
  <si>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</si>
  <si>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</si>
  <si>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</si>
  <si>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</si>
  <si>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</si>
  <si>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</si>
  <si>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</si>
  <si>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</si>
  <si>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</si>
  <si>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</si>
  <si>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</si>
  <si>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</si>
  <si>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</si>
  <si>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</si>
  <si>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</si>
  <si>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</si>
  <si>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</si>
  <si>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</si>
  <si>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</si>
  <si>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</si>
  <si>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</si>
  <si>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</si>
  <si>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</si>
  <si>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</si>
  <si>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</si>
  <si>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</si>
  <si>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</si>
  <si>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</si>
  <si>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</si>
  <si>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</si>
  <si>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</si>
  <si>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</si>
  <si>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</si>
  <si>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</si>
  <si>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</si>
  <si>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</si>
  <si>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</si>
  <si>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</si>
  <si>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</si>
  <si>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</si>
  <si>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</si>
  <si>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</si>
  <si>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</si>
  <si>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</si>
  <si>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</si>
  <si>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</si>
  <si>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</si>
  <si>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</si>
  <si>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</si>
  <si>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</si>
  <si>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</si>
  <si>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</si>
  <si>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</si>
  <si>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</si>
  <si>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</si>
  <si>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</si>
  <si>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</si>
  <si>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</si>
  <si>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</si>
  <si>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</si>
  <si>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</si>
  <si>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</si>
  <si>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</si>
  <si>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</si>
  <si>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</si>
  <si>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</si>
  <si>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</si>
  <si>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</si>
  <si>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</si>
  <si>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</si>
  <si>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</si>
  <si>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</si>
  <si>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</si>
  <si>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</si>
  <si>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</si>
  <si>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</si>
  <si>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</si>
  <si>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</si>
  <si>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</si>
  <si>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</si>
  <si>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</si>
  <si>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</si>
  <si>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</si>
  <si>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</si>
  <si>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</si>
  <si>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</si>
  <si>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</si>
  <si>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</si>
  <si>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</si>
  <si>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</si>
  <si>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</si>
  <si>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</si>
  <si>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</si>
  <si>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</si>
  <si>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</si>
  <si>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</si>
  <si>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</si>
  <si>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</si>
  <si>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</si>
  <si>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</si>
  <si>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</si>
  <si>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</si>
  <si>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</si>
  <si>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</si>
  <si>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</si>
  <si>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</si>
  <si>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</si>
  <si>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</si>
  <si>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</si>
  <si>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</si>
  <si>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</si>
  <si>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</si>
  <si>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</si>
  <si>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</si>
  <si>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</si>
  <si>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</si>
  <si>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</si>
  <si>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</si>
  <si>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</si>
  <si>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</si>
  <si>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</si>
  <si>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</si>
  <si>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</si>
  <si>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</si>
  <si>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</si>
  <si>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</si>
  <si>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</si>
  <si>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</si>
  <si>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</si>
  <si>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</si>
  <si>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</si>
  <si>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</si>
  <si>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</si>
  <si>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</si>
  <si>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</si>
  <si>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</si>
  <si>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</si>
  <si>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</si>
  <si>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</si>
  <si>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</si>
  <si>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</si>
  <si>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</si>
  <si>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</si>
  <si>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</si>
  <si>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</si>
  <si>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</si>
  <si>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</si>
  <si>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</si>
  <si>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</si>
  <si>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</si>
  <si>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</si>
  <si>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</si>
  <si>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</si>
  <si>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</si>
  <si>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</si>
  <si>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</si>
  <si>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</si>
  <si>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</si>
  <si>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</si>
  <si>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</si>
  <si>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</si>
  <si>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</si>
  <si>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</si>
  <si>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</si>
  <si>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</si>
  <si>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</si>
  <si>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</si>
  <si>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</si>
  <si>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</si>
  <si>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</si>
  <si>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</si>
  <si>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</si>
  <si>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</si>
  <si>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</si>
  <si>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</si>
  <si>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</si>
  <si>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</si>
  <si>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</si>
  <si>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</si>
  <si>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</si>
  <si>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</si>
  <si>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</si>
  <si>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</si>
  <si>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</si>
  <si>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</si>
  <si>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</si>
  <si>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</si>
  <si>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</si>
  <si>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</si>
  <si>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</si>
  <si>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</si>
  <si>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</si>
  <si>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</si>
  <si>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</si>
  <si>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</si>
  <si>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</si>
  <si>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</si>
  <si>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</si>
  <si>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</si>
  <si>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</si>
  <si>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</si>
  <si>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</si>
  <si>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</si>
  <si>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</si>
  <si>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</si>
  <si>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</si>
  <si>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</si>
  <si>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</si>
  <si>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</si>
  <si>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</si>
  <si>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</si>
  <si>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</si>
  <si>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</si>
  <si>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</si>
  <si>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</si>
  <si>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</si>
  <si>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</si>
  <si>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</si>
  <si>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</si>
  <si>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</si>
  <si>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</si>
  <si>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</si>
  <si>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</si>
  <si>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</si>
  <si>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</si>
  <si>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</si>
  <si>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</si>
  <si>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</si>
  <si>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</si>
  <si>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</si>
  <si>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</si>
  <si>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</si>
  <si>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</si>
  <si>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</si>
  <si>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</si>
  <si>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</si>
  <si>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</si>
  <si>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</si>
  <si>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</si>
  <si>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</si>
  <si>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</si>
  <si>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</si>
  <si>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</si>
  <si>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</si>
  <si>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</si>
  <si>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</si>
  <si>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</si>
  <si>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</si>
  <si>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</si>
  <si>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</si>
  <si>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</si>
  <si>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</si>
  <si>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</si>
  <si>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</si>
  <si>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</si>
  <si>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</si>
  <si>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</si>
  <si>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</si>
  <si>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</si>
  <si>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</si>
  <si>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</si>
  <si>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</si>
  <si>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</si>
  <si>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</si>
  <si>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</si>
  <si>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</si>
  <si>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</si>
  <si>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</si>
  <si>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</si>
  <si>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</si>
  <si>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</si>
  <si>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</si>
  <si>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</si>
  <si>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</si>
  <si>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</si>
  <si>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</si>
  <si>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</si>
  <si>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</si>
  <si>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</si>
  <si>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</si>
  <si>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</si>
  <si>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</si>
  <si>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</si>
  <si>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</si>
  <si>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</si>
  <si>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</si>
  <si>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</si>
  <si>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</si>
  <si>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</si>
  <si>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</si>
  <si>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</si>
  <si>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</si>
  <si>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</si>
  <si>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</si>
  <si>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</si>
  <si>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</si>
  <si>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</si>
  <si>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</si>
  <si>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</si>
  <si>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</si>
  <si>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</si>
  <si>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</si>
  <si>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</si>
  <si>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</si>
  <si>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</si>
  <si>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</si>
  <si>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</si>
  <si>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</si>
  <si>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</si>
  <si>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</si>
  <si>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</si>
  <si>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</si>
  <si>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</si>
  <si>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</si>
  <si>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</si>
  <si>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</si>
  <si>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</si>
  <si>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</si>
  <si>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</si>
  <si>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</si>
  <si>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</si>
  <si>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</si>
  <si>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</si>
  <si>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</si>
  <si>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</si>
  <si>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</si>
  <si>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</si>
  <si>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</si>
  <si>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</si>
  <si>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</si>
  <si>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</si>
  <si>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</si>
  <si>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</si>
  <si>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</si>
  <si>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</si>
  <si>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</si>
  <si>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</si>
  <si>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</si>
  <si>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</si>
  <si>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</si>
  <si>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</si>
  <si>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</si>
  <si>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</si>
  <si>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</si>
  <si>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</si>
  <si>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</si>
  <si>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</si>
  <si>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</si>
  <si>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</si>
  <si>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</si>
  <si>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</si>
  <si>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</si>
  <si>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</si>
  <si>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</si>
  <si>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</si>
  <si>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</si>
  <si>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</si>
  <si>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</si>
  <si>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</si>
  <si>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</si>
  <si>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</si>
  <si>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</si>
  <si>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</si>
  <si>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</si>
  <si>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</si>
  <si>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</si>
  <si>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</si>
  <si>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</si>
  <si>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</si>
  <si>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</si>
  <si>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</si>
  <si>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</si>
  <si>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</si>
  <si>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</si>
  <si>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</si>
  <si>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</si>
  <si>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</si>
  <si>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</si>
  <si>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</si>
  <si>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</si>
  <si>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</si>
  <si>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</si>
  <si>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</si>
  <si>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</si>
  <si>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</si>
  <si>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</si>
  <si>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</si>
  <si>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</si>
  <si>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</si>
  <si>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</si>
  <si>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</si>
  <si>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</si>
  <si>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</si>
  <si>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</si>
  <si>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</si>
  <si>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</si>
  <si>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</si>
  <si>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</si>
  <si>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</si>
  <si>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</si>
  <si>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</si>
  <si>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</si>
  <si>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</si>
  <si>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</si>
  <si>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</si>
  <si>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</si>
  <si>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</si>
  <si>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</si>
  <si>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</si>
  <si>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</si>
  <si>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</si>
  <si>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</si>
  <si>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</si>
  <si>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</si>
  <si>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</si>
  <si>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</si>
  <si>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</si>
  <si>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</si>
  <si>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</si>
  <si>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</si>
  <si>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</si>
  <si>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</si>
  <si>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</si>
  <si>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</si>
  <si>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</si>
  <si>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</si>
  <si>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</si>
  <si>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</si>
  <si>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</si>
  <si>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</si>
  <si>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</si>
  <si>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</si>
  <si>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</si>
  <si>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</si>
  <si>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</si>
  <si>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</si>
  <si>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</si>
  <si>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</si>
  <si>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</si>
  <si>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</si>
  <si>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</si>
  <si>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</si>
  <si>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</si>
  <si>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</si>
  <si>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</si>
  <si>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</si>
  <si>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</si>
  <si>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</si>
  <si>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</si>
  <si>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</si>
  <si>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</si>
  <si>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</si>
  <si>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</si>
  <si>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</si>
  <si>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</si>
  <si>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</si>
  <si>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</si>
  <si>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</si>
  <si>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</si>
  <si>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</si>
  <si>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</si>
  <si>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</si>
  <si>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</si>
  <si>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</si>
  <si>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</si>
  <si>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</si>
  <si>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</si>
  <si>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</si>
  <si>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</si>
  <si>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</si>
  <si>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</si>
  <si>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</si>
  <si>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</si>
  <si>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</si>
  <si>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</si>
  <si>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</si>
  <si>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</si>
  <si>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</si>
  <si>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</si>
  <si>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</si>
  <si>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</si>
  <si>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</si>
  <si>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</si>
  <si>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</si>
  <si>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</si>
  <si>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</si>
  <si>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</si>
  <si>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</si>
  <si>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</si>
  <si>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</si>
  <si>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</si>
  <si>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</si>
  <si>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</si>
  <si>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</si>
  <si>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</si>
  <si>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</si>
  <si>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</si>
  <si>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</si>
  <si>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</si>
  <si>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</si>
  <si>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</si>
  <si>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</si>
  <si>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</si>
  <si>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</si>
  <si>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</si>
  <si>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</si>
  <si>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</si>
  <si>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</si>
  <si>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</si>
  <si>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</si>
  <si>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</si>
  <si>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</si>
  <si>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</si>
  <si>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</si>
  <si>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</si>
  <si>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</si>
  <si>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</si>
  <si>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</si>
  <si>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</si>
  <si>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</si>
  <si>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</si>
  <si>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</si>
  <si>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</si>
  <si>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</si>
  <si>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</si>
  <si>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</si>
  <si>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</si>
  <si>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</si>
  <si>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</si>
  <si>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</si>
  <si>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</si>
  <si>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</si>
  <si>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</si>
  <si>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</si>
  <si>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</si>
  <si>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</si>
  <si>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</si>
  <si>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</si>
  <si>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</si>
  <si>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</si>
  <si>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</si>
  <si>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</si>
  <si>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</si>
  <si>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</si>
  <si>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</si>
  <si>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</si>
  <si>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</si>
  <si>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</si>
  <si>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</si>
  <si>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</si>
  <si>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</si>
  <si>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</si>
  <si>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</si>
  <si>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</si>
  <si>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</si>
  <si>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</si>
  <si>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</si>
  <si>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</si>
  <si>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</si>
  <si>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</si>
  <si>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</si>
  <si>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</si>
  <si>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</si>
  <si>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</si>
  <si>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</si>
  <si>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</si>
  <si>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</si>
  <si>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</si>
  <si>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</si>
  <si>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</si>
  <si>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</si>
  <si>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</si>
  <si>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</si>
  <si>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</si>
  <si>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</si>
  <si>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</si>
  <si>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</si>
  <si>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</si>
  <si>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</si>
  <si>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</si>
  <si>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</si>
  <si>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</si>
  <si>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</si>
  <si>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</si>
  <si>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</si>
  <si>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</si>
  <si>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</si>
  <si>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</si>
  <si>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</si>
  <si>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</si>
  <si>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</si>
  <si>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</si>
  <si>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</si>
  <si>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</si>
  <si>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</si>
  <si>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</si>
  <si>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</si>
  <si>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</si>
  <si>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</si>
  <si>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</si>
  <si>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</si>
  <si>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</si>
  <si>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</si>
  <si>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</si>
  <si>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</si>
  <si>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</si>
  <si>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</si>
  <si>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</si>
  <si>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</si>
  <si>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</si>
  <si>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</si>
  <si>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</si>
  <si>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</si>
  <si>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</si>
  <si>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</si>
  <si>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</si>
  <si>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</si>
  <si>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</si>
  <si>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</si>
  <si>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</si>
  <si>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</si>
  <si>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</si>
  <si>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</si>
  <si>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</si>
  <si>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</si>
  <si>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</si>
  <si>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</si>
  <si>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</si>
  <si>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</si>
  <si>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</si>
  <si>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</si>
  <si>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</si>
  <si>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</si>
  <si>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</si>
  <si>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</si>
  <si>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</si>
  <si>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</si>
  <si>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</si>
  <si>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</si>
  <si>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</si>
  <si>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</si>
  <si>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</si>
  <si>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</si>
  <si>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</si>
  <si>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</si>
  <si>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</si>
  <si>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</si>
  <si>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</si>
  <si>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</si>
  <si>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</si>
  <si>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</si>
  <si>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</si>
  <si>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</si>
  <si>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</si>
  <si>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</si>
  <si>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</si>
  <si>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</si>
  <si>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</si>
  <si>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</si>
  <si>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</si>
  <si>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</si>
  <si>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</si>
  <si>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</si>
  <si>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</si>
  <si>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</si>
  <si>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</si>
  <si>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</si>
  <si>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</si>
  <si>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</si>
  <si>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</si>
  <si>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</si>
  <si>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</si>
  <si>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</si>
  <si>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</si>
  <si>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</si>
  <si>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</si>
  <si>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</si>
  <si>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</si>
  <si>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</si>
  <si>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</si>
  <si>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</si>
  <si>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</si>
  <si>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</si>
  <si>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</si>
  <si>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</si>
  <si>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</si>
  <si>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</si>
  <si>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</si>
  <si>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</si>
  <si>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</si>
  <si>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</si>
  <si>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</si>
  <si>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</si>
  <si>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</si>
  <si>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</si>
  <si>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</si>
  <si>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</si>
  <si>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</si>
  <si>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</si>
  <si>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</si>
  <si>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</si>
  <si>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</si>
  <si>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</si>
  <si>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</si>
  <si>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</si>
  <si>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</si>
  <si>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</si>
  <si>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</si>
  <si>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</si>
  <si>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</si>
  <si>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</si>
  <si>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</si>
  <si>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</si>
  <si>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</si>
  <si>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</si>
  <si>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</si>
  <si>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</si>
  <si>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</si>
  <si>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</si>
  <si>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</si>
  <si>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</si>
  <si>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</si>
  <si>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</si>
  <si>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</si>
  <si>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</si>
  <si>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</si>
  <si>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</si>
  <si>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</si>
  <si>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</si>
  <si>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</si>
  <si>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</si>
  <si>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</si>
  <si>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</si>
  <si>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</si>
  <si>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</si>
  <si>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</si>
  <si>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</si>
  <si>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</si>
  <si>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</si>
  <si>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</si>
  <si>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</si>
  <si>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</si>
  <si>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</si>
  <si>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</si>
  <si>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</si>
  <si>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</si>
  <si>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</si>
  <si>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</si>
  <si>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</si>
  <si>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</si>
  <si>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</si>
  <si>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</si>
  <si>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</si>
  <si>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</si>
  <si>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</si>
  <si>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</si>
  <si>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</si>
  <si>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</si>
  <si>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</si>
  <si>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</si>
  <si>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</si>
  <si>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</si>
  <si>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</si>
  <si>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</si>
  <si>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</si>
  <si>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</si>
  <si>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</si>
  <si>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</si>
  <si>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</si>
  <si>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</si>
  <si>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</si>
  <si>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</si>
  <si>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</si>
  <si>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</si>
  <si>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</si>
  <si>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</si>
  <si>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</si>
  <si>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</si>
  <si>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</si>
  <si>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</si>
  <si>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</si>
  <si>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</si>
  <si>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</si>
  <si>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</si>
  <si>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</si>
  <si>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</si>
  <si>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</si>
  <si>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</si>
  <si>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</si>
  <si>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</si>
  <si>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</si>
  <si>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</si>
  <si>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</si>
  <si>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</si>
  <si>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</si>
  <si>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</si>
  <si>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</si>
  <si>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</si>
  <si>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</si>
  <si>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</si>
  <si>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</si>
  <si>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</si>
  <si>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</si>
  <si>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</si>
  <si>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</si>
  <si>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</si>
  <si>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</si>
  <si>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</si>
  <si>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</si>
  <si>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</si>
  <si>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</si>
  <si>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</si>
  <si>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</si>
  <si>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</si>
  <si>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</si>
  <si>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</si>
  <si>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</si>
  <si>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</si>
  <si>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</si>
  <si>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</si>
  <si>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</si>
  <si>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</si>
  <si>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</si>
  <si>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</si>
  <si>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</si>
  <si>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</si>
  <si>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</si>
  <si>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</si>
  <si>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</si>
  <si>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</si>
  <si>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</si>
  <si>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</si>
  <si>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</si>
  <si>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</si>
  <si>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</si>
  <si>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</si>
  <si>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</si>
  <si>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</si>
  <si>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</si>
  <si>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</si>
  <si>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</si>
  <si>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</si>
  <si>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</si>
  <si>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</si>
  <si>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</si>
  <si>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</si>
  <si>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</si>
  <si>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</si>
  <si>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</si>
  <si>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</si>
  <si>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</si>
  <si>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</si>
  <si>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</si>
  <si>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</si>
  <si>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</si>
  <si>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</si>
  <si>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</si>
  <si>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</si>
  <si>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</si>
  <si>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</si>
  <si>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</si>
  <si>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</si>
  <si>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</si>
  <si>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</si>
  <si>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</si>
  <si>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</si>
  <si>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</si>
  <si>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</si>
  <si>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</si>
  <si>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</si>
  <si>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</si>
  <si>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</si>
  <si>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</si>
  <si>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</si>
  <si>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</si>
  <si>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</si>
  <si>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</si>
  <si>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</si>
  <si>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</si>
  <si>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</si>
  <si>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</si>
  <si>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</si>
  <si>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</si>
  <si>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</si>
  <si>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</si>
  <si>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</si>
  <si>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</si>
  <si>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</si>
  <si>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</si>
  <si>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</si>
  <si>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</si>
  <si>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</si>
  <si>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</si>
  <si>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</si>
  <si>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</si>
  <si>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</si>
  <si>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</si>
  <si>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</si>
  <si>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</si>
  <si>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</si>
  <si>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</si>
  <si>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</si>
  <si>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</si>
  <si>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</si>
  <si>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</si>
  <si>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</si>
  <si>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</si>
  <si>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</si>
  <si>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</si>
  <si>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</si>
  <si>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</si>
  <si>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</si>
  <si>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</si>
  <si>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</si>
  <si>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</si>
  <si>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</si>
  <si>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</si>
  <si>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</si>
  <si>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</si>
  <si>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</si>
  <si>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</si>
  <si>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</si>
  <si>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</si>
  <si>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</si>
  <si>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</si>
  <si>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</si>
  <si>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</si>
  <si>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</si>
  <si>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</si>
  <si>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</si>
  <si>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</si>
  <si>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</si>
  <si>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</si>
  <si>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</si>
  <si>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</si>
  <si>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</si>
  <si>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</si>
  <si>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</si>
  <si>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</si>
  <si>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</si>
  <si>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</si>
  <si>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</si>
  <si>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</si>
  <si>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</si>
  <si>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</si>
  <si>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</si>
  <si>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</si>
  <si>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</si>
  <si>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</si>
  <si>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</si>
  <si>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</si>
  <si>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</si>
  <si>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</si>
  <si>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</si>
  <si>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</si>
  <si>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</si>
  <si>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</si>
  <si>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</si>
  <si>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</si>
  <si>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</si>
  <si>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</si>
  <si>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</si>
  <si>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</si>
  <si>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</si>
  <si>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</si>
  <si>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</si>
  <si>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</si>
  <si>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</si>
  <si>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</si>
  <si>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</si>
  <si>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</si>
  <si>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</si>
  <si>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</si>
  <si>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</si>
  <si>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</si>
  <si>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</si>
  <si>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</si>
  <si>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</si>
  <si>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</si>
  <si>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</si>
  <si>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</si>
  <si>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</si>
  <si>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</si>
  <si>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</si>
  <si>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</si>
  <si>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</si>
  <si>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</si>
  <si>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</si>
  <si>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</si>
  <si>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</si>
  <si>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</si>
  <si>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</si>
  <si>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</si>
  <si>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</si>
  <si>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</si>
  <si>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</si>
  <si>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</si>
  <si>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</si>
  <si>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</si>
  <si>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</si>
  <si>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</si>
  <si>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</si>
  <si>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</si>
  <si>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</si>
  <si>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</si>
  <si>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</si>
  <si>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</si>
  <si>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</si>
  <si>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</si>
  <si>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</si>
  <si>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</si>
  <si>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</si>
  <si>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</si>
  <si>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</si>
  <si>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</si>
  <si>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</si>
  <si>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</si>
  <si>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</si>
  <si>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</si>
  <si>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</si>
  <si>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</si>
  <si>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</si>
  <si>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</si>
  <si>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</si>
  <si>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</si>
  <si>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</si>
  <si>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</si>
  <si>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</si>
  <si>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</si>
  <si>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</si>
  <si>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</si>
  <si>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</si>
  <si>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</si>
  <si>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</si>
  <si>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</si>
  <si>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</si>
  <si>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</si>
  <si>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</si>
  <si>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</si>
  <si>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</si>
  <si>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</si>
  <si>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</si>
  <si>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</si>
  <si>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</si>
  <si>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</si>
  <si>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</si>
  <si>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</si>
  <si>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</si>
  <si>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</si>
  <si>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</si>
  <si>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</si>
  <si>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</si>
  <si>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</si>
  <si>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</si>
  <si>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</si>
  <si>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</si>
  <si>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</si>
  <si>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</si>
  <si>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</si>
  <si>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</si>
  <si>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</si>
  <si>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</si>
  <si>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</si>
  <si>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</si>
  <si>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</si>
  <si>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</si>
  <si>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</si>
  <si>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</si>
  <si>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</si>
  <si>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</si>
  <si>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</si>
  <si>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</si>
  <si>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</si>
  <si>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</si>
  <si>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</si>
  <si>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</si>
  <si>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</si>
  <si>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</si>
  <si>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</si>
  <si>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</si>
  <si>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</si>
  <si>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</si>
  <si>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</si>
  <si>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</si>
  <si>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</si>
  <si>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</si>
  <si>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</si>
  <si>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</si>
  <si>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</si>
  <si>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</si>
  <si>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</si>
  <si>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</si>
  <si>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</si>
  <si>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</si>
  <si>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</si>
  <si>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</si>
  <si>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</si>
  <si>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</si>
  <si>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</si>
  <si>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</si>
  <si>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</si>
  <si>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</si>
  <si>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</si>
  <si>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</si>
  <si>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</si>
  <si>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</si>
  <si>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</si>
  <si>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</si>
  <si>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</si>
  <si>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</si>
  <si>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</si>
  <si>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</si>
  <si>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</si>
  <si>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</si>
  <si>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</si>
  <si>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</si>
  <si>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</si>
  <si>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</si>
  <si>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</si>
  <si>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</si>
  <si>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</si>
  <si>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</si>
  <si>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</si>
  <si>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</si>
  <si>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</si>
  <si>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</si>
  <si>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</si>
  <si>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</si>
  <si>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</si>
  <si>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</si>
  <si>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</si>
  <si>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</si>
  <si>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</si>
  <si>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</si>
  <si>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</si>
  <si>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</si>
  <si>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</si>
  <si>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</si>
  <si>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</si>
  <si>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</si>
  <si>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</si>
  <si>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</si>
  <si>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</si>
  <si>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</si>
  <si>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</si>
  <si>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</si>
  <si>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</si>
  <si>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</si>
  <si>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</si>
  <si>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</si>
  <si>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</si>
  <si>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</si>
  <si>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</si>
  <si>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</si>
  <si>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</si>
  <si>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</si>
  <si>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</si>
  <si>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</si>
  <si>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</si>
  <si>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</si>
  <si>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</si>
  <si>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</si>
  <si>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</si>
  <si>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</si>
  <si>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</si>
  <si>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</si>
  <si>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</si>
  <si>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</si>
  <si>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</si>
  <si>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</si>
  <si>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</si>
  <si>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</si>
  <si>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</si>
  <si>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</si>
  <si>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</si>
  <si>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</si>
  <si>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</si>
  <si>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</si>
  <si>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</si>
  <si>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</si>
  <si>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</si>
  <si>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</si>
  <si>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</si>
  <si>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</si>
  <si>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</si>
  <si>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</si>
  <si>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</si>
  <si>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</si>
  <si>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</si>
  <si>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</si>
  <si>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</si>
  <si>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</si>
  <si>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</si>
  <si>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</si>
  <si>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</si>
  <si>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</si>
  <si>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</si>
  <si>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</si>
  <si>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</si>
  <si>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</si>
  <si>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</si>
  <si>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</si>
  <si>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</si>
  <si>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</si>
  <si>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</si>
  <si>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</si>
  <si>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</si>
  <si>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</si>
  <si>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</si>
  <si>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</si>
  <si>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</si>
  <si>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</si>
  <si>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</si>
  <si>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</si>
  <si>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</si>
  <si>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</si>
  <si>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</si>
  <si>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</si>
  <si>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</si>
  <si>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</si>
  <si>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</si>
  <si>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</si>
  <si>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</si>
  <si>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</si>
  <si>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</si>
  <si>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</si>
  <si>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</si>
  <si>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</si>
  <si>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</si>
  <si>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</si>
  <si>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</si>
  <si>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</si>
  <si>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</si>
  <si>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</si>
  <si>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</si>
  <si>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</si>
  <si>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</si>
  <si>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</si>
  <si>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</si>
  <si>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</si>
  <si>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</si>
  <si>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</si>
  <si>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</si>
  <si>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</si>
  <si>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</si>
  <si>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</si>
  <si>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</si>
  <si>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</si>
  <si>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</si>
  <si>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</si>
  <si>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</si>
  <si>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</si>
  <si>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</si>
  <si>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</si>
  <si>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</si>
  <si>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</si>
  <si>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</si>
  <si>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</si>
  <si>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</si>
  <si>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</si>
  <si>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</si>
  <si>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</si>
  <si>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</si>
  <si>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</si>
  <si>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</si>
  <si>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</si>
  <si>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</si>
  <si>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</si>
  <si>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</si>
  <si>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</si>
  <si>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</si>
  <si>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</si>
  <si>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</si>
  <si>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</si>
  <si>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</si>
  <si>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</si>
  <si>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</si>
  <si>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</si>
  <si>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</si>
  <si>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</si>
  <si>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</si>
  <si>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</si>
  <si>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</si>
  <si>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</si>
  <si>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</si>
  <si>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</si>
  <si>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</si>
  <si>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</si>
  <si>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</si>
  <si>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</si>
  <si>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</si>
  <si>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</si>
  <si>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</si>
  <si>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</si>
  <si>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</si>
  <si>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</si>
  <si>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</si>
  <si>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</si>
  <si>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</si>
  <si>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</si>
  <si>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</si>
  <si>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</si>
  <si>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</si>
  <si>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</si>
  <si>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</si>
  <si>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</si>
  <si>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</si>
  <si>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</si>
  <si>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</si>
  <si>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</si>
  <si>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</si>
  <si>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</si>
  <si>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</si>
  <si>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</si>
  <si>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</si>
  <si>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</si>
  <si>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</si>
  <si>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</si>
  <si>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</si>
  <si>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</si>
  <si>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</si>
  <si>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</si>
  <si>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</si>
  <si>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</si>
  <si>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</si>
  <si>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</si>
  <si>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</si>
  <si>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</si>
  <si>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</si>
  <si>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</si>
  <si>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</si>
  <si>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</si>
  <si>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</si>
  <si>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</si>
  <si>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</si>
  <si>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</si>
  <si>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</si>
  <si>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</si>
  <si>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</si>
  <si>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</si>
  <si>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</si>
  <si>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</si>
  <si>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</si>
  <si>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</si>
  <si>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</si>
  <si>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</si>
  <si>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</si>
  <si>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</si>
  <si>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</si>
  <si>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</si>
  <si>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</si>
  <si>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</si>
  <si>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</si>
  <si>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</si>
  <si>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</si>
  <si>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</si>
  <si>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</si>
  <si>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</si>
  <si>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</si>
  <si>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</si>
  <si>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</si>
  <si>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</si>
  <si>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</si>
  <si>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</si>
  <si>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</si>
  <si>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</si>
  <si>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</si>
  <si>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</si>
  <si>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</si>
  <si>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</si>
  <si>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</si>
  <si>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</si>
  <si>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</si>
  <si>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</si>
  <si>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</si>
  <si>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</si>
  <si>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</si>
  <si>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</si>
  <si>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</si>
  <si>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</si>
  <si>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</si>
  <si>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</si>
  <si>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</si>
  <si>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</si>
  <si>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</si>
  <si>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</si>
  <si>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</si>
  <si>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</si>
  <si>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</si>
  <si>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</si>
  <si>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</si>
  <si>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</si>
  <si>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</si>
  <si>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</si>
  <si>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</si>
  <si>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</si>
  <si>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</si>
  <si>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</si>
  <si>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</si>
  <si>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</si>
  <si>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</si>
  <si>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</si>
  <si>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</si>
  <si>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</si>
  <si>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</si>
  <si>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</si>
  <si>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</si>
  <si>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</si>
  <si>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</si>
  <si>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</si>
  <si>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</si>
  <si>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</si>
  <si>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</si>
  <si>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</si>
  <si>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</si>
  <si>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</si>
  <si>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</si>
  <si>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</si>
  <si>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</si>
  <si>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</si>
  <si>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</si>
  <si>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</si>
  <si>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</si>
  <si>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</si>
  <si>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</si>
  <si>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</si>
  <si>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</si>
  <si>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</si>
  <si>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</si>
  <si>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</si>
  <si>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</si>
  <si>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</si>
  <si>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</si>
  <si>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</si>
  <si>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</si>
  <si>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</si>
  <si>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</si>
  <si>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</si>
  <si>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</si>
  <si>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</si>
  <si>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</si>
  <si>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</si>
  <si>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</si>
  <si>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</si>
  <si>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</si>
  <si>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</si>
  <si>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</si>
  <si>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</si>
  <si>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</si>
  <si>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</si>
  <si>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</si>
  <si>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</si>
  <si>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</si>
  <si>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</si>
  <si>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</si>
  <si>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</si>
  <si>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</si>
  <si>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</si>
  <si>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</si>
  <si>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</si>
  <si>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</si>
  <si>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</si>
  <si>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</si>
  <si>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</si>
  <si>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</si>
  <si>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</si>
  <si>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</si>
  <si>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</si>
  <si>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</si>
  <si>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</si>
  <si>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</si>
  <si>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</si>
  <si>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</si>
  <si>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</si>
  <si>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</si>
  <si>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</si>
  <si>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</si>
  <si>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</si>
  <si>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</si>
  <si>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</si>
  <si>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</si>
  <si>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</si>
  <si>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</si>
  <si>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</si>
  <si>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</si>
  <si>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</si>
  <si>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</si>
  <si>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</si>
  <si>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</si>
  <si>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</si>
  <si>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</si>
  <si>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</si>
  <si>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</si>
  <si>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</si>
  <si>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</si>
  <si>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</si>
  <si>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</si>
  <si>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</si>
  <si>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</si>
  <si>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</si>
  <si>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</si>
  <si>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</si>
  <si>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</si>
  <si>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</si>
  <si>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</si>
  <si>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</si>
  <si>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</si>
  <si>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</si>
  <si>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</si>
  <si>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</si>
  <si>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</si>
  <si>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</si>
  <si>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</si>
  <si>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</si>
  <si>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</si>
  <si>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</si>
  <si>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</si>
  <si>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</si>
  <si>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</si>
  <si>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</si>
  <si>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</si>
  <si>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</si>
  <si>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</si>
  <si>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</si>
  <si>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</si>
  <si>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</si>
  <si>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</si>
  <si>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</si>
  <si>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</si>
  <si>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</si>
  <si>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</si>
  <si>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</si>
  <si>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</si>
  <si>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</si>
  <si>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</si>
  <si>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</si>
  <si>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</si>
  <si>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</si>
  <si>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</si>
  <si>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</si>
  <si>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</si>
  <si>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</si>
  <si>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</si>
  <si>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</si>
  <si>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</si>
  <si>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</si>
  <si>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</si>
  <si>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</si>
  <si>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</si>
  <si>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</si>
  <si>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</si>
  <si>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</si>
  <si>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</si>
  <si>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</si>
  <si>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</si>
  <si>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</si>
  <si>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</si>
  <si>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</si>
  <si>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</si>
  <si>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</si>
  <si>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</si>
  <si>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</si>
  <si>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</si>
  <si>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</si>
  <si>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</si>
  <si>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</si>
  <si>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</si>
  <si>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</si>
  <si>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</si>
  <si>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</si>
  <si>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</si>
  <si>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</si>
  <si>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</si>
  <si>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</si>
  <si>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</si>
  <si>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</si>
  <si>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</si>
  <si>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</si>
  <si>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</si>
  <si>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</si>
  <si>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</si>
  <si>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</si>
  <si>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</si>
  <si>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</si>
  <si>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</si>
  <si>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</si>
  <si>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</si>
  <si>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</si>
  <si>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</si>
  <si>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</si>
  <si>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</si>
  <si>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</si>
  <si>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</si>
  <si>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</si>
  <si>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</si>
  <si>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</si>
  <si>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</si>
  <si>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</si>
  <si>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</si>
  <si>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</si>
  <si>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</si>
  <si>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</si>
  <si>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</si>
  <si>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</si>
  <si>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</si>
  <si>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</si>
  <si>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</si>
  <si>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</si>
  <si>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</si>
  <si>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</si>
  <si>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</si>
  <si>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</si>
  <si>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</si>
  <si>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</si>
  <si>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</si>
  <si>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</si>
  <si>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</si>
  <si>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</si>
  <si>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</si>
  <si>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</si>
  <si>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</si>
  <si>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</si>
  <si>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</si>
  <si>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</si>
  <si>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</si>
  <si>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</si>
  <si>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</si>
  <si>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</si>
  <si>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</si>
  <si>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</si>
  <si>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</si>
  <si>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</si>
  <si>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</si>
  <si>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</si>
  <si>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</si>
  <si>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</si>
  <si>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</si>
  <si>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</si>
  <si>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</si>
  <si>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</si>
  <si>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</si>
  <si>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</si>
  <si>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</si>
  <si>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</si>
  <si>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</si>
  <si>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</si>
  <si>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</si>
  <si>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</si>
  <si>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</si>
  <si>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</si>
  <si>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</si>
  <si>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</si>
  <si>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</si>
  <si>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</si>
  <si>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</si>
  <si>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</si>
  <si>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</si>
  <si>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</si>
  <si>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</si>
  <si>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</si>
  <si>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</si>
  <si>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</si>
  <si>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</si>
  <si>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</si>
  <si>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</si>
  <si>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</si>
  <si>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</si>
  <si>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</si>
  <si>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</si>
  <si>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</si>
  <si>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</si>
  <si>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</si>
  <si>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</si>
  <si>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</si>
  <si>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</si>
  <si>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</si>
  <si>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</si>
  <si>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</si>
  <si>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</si>
  <si>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</si>
  <si>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</si>
  <si>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</si>
  <si>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</si>
  <si>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</si>
  <si>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</si>
  <si>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</si>
  <si>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</si>
  <si>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</si>
  <si>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</si>
  <si>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</si>
  <si>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</si>
  <si>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</si>
  <si>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</si>
  <si>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</si>
  <si>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</si>
  <si>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</si>
  <si>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</si>
  <si>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</si>
  <si>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</si>
  <si>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</si>
  <si>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</si>
  <si>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</si>
  <si>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</si>
  <si>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</si>
  <si>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</si>
  <si>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</si>
  <si>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</si>
  <si>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</si>
  <si>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</si>
  <si>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</si>
  <si>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</si>
  <si>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</si>
  <si>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</si>
  <si>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</si>
  <si>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</si>
  <si>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</si>
  <si>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</si>
  <si>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</si>
  <si>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</si>
  <si>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</si>
  <si>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</si>
  <si>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</si>
  <si>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</si>
  <si>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</si>
  <si>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</si>
  <si>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</si>
  <si>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</si>
  <si>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</si>
  <si>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</si>
  <si>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</si>
  <si>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</si>
  <si>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</si>
  <si>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</si>
  <si>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</si>
  <si>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</si>
  <si>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</si>
  <si>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</si>
  <si>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</si>
  <si>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</si>
  <si>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</si>
  <si>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</si>
  <si>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</si>
  <si>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</si>
  <si>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</si>
  <si>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</si>
  <si>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</si>
  <si>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</si>
  <si>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</si>
  <si>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</si>
  <si>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</si>
  <si>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</si>
  <si>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</si>
  <si>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</si>
  <si>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</si>
  <si>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</si>
  <si>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</si>
  <si>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</si>
  <si>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</si>
  <si>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</si>
  <si>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</si>
  <si>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</si>
  <si>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</si>
  <si>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</si>
  <si>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</si>
  <si>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</si>
  <si>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</si>
  <si>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</si>
  <si>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</si>
  <si>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</si>
  <si>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</si>
  <si>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</si>
  <si>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</si>
  <si>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</si>
  <si>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</si>
  <si>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</si>
  <si>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</si>
  <si>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</si>
  <si>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</si>
  <si>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</si>
  <si>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</si>
  <si>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</si>
  <si>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</si>
  <si>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</si>
  <si>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</si>
  <si>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</si>
  <si>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</si>
  <si>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</si>
  <si>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</si>
  <si>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</si>
  <si>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</si>
  <si>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</si>
  <si>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</si>
  <si>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</si>
  <si>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</si>
  <si>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</si>
  <si>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</si>
  <si>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</si>
  <si>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</si>
  <si>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</si>
  <si>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</si>
  <si>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</si>
  <si>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</si>
  <si>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</si>
  <si>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</si>
  <si>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</si>
  <si>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</si>
  <si>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</si>
  <si>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</si>
  <si>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</si>
  <si>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</si>
  <si>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</si>
  <si>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</si>
  <si>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</si>
  <si>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</si>
  <si>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</si>
  <si>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</si>
  <si>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</si>
  <si>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</si>
  <si>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</si>
  <si>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</si>
  <si>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</si>
  <si>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</si>
  <si>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</si>
  <si>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</si>
  <si>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</si>
  <si>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</si>
  <si>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</si>
  <si>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</si>
  <si>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</si>
  <si>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</si>
  <si>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</si>
  <si>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</si>
  <si>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</si>
  <si>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</si>
  <si>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</si>
  <si>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</si>
  <si>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</si>
  <si>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</si>
  <si>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</si>
  <si>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</si>
  <si>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</si>
  <si>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</si>
  <si>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</si>
  <si>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</si>
  <si>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</si>
  <si>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</si>
  <si>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</si>
  <si>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</si>
  <si>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</si>
  <si>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</si>
  <si>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</si>
  <si>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</si>
  <si>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</si>
  <si>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</si>
  <si>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</si>
  <si>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</si>
  <si>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</si>
  <si>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</si>
  <si>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</si>
  <si>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</si>
  <si>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</si>
  <si>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</si>
  <si>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</si>
  <si>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</si>
  <si>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</si>
  <si>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</si>
  <si>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</si>
  <si>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</si>
  <si>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</si>
  <si>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</si>
  <si>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</si>
  <si>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</si>
  <si>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</si>
  <si>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</si>
  <si>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</si>
  <si>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</si>
  <si>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</si>
  <si>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</si>
  <si>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</si>
  <si>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</si>
  <si>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</si>
  <si>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</si>
  <si>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</si>
  <si>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</si>
  <si>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</si>
  <si>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</si>
  <si>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</si>
  <si>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</si>
  <si>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</si>
  <si>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</si>
  <si>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</si>
  <si>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</si>
  <si>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</si>
  <si>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</si>
  <si>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</si>
  <si>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</si>
  <si>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</si>
  <si>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</si>
  <si>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</si>
  <si>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</si>
  <si>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</si>
  <si>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</si>
  <si>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</si>
  <si>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</si>
  <si>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</si>
  <si>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</si>
  <si>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</si>
  <si>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</si>
  <si>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</si>
  <si>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</si>
  <si>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</si>
  <si>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</si>
  <si>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</si>
  <si>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</si>
  <si>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</si>
  <si>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</si>
  <si>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</si>
  <si>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</si>
  <si>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</si>
  <si>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</si>
  <si>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</si>
  <si>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</si>
  <si>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</si>
  <si>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</si>
  <si>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</si>
  <si>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</si>
  <si>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</si>
  <si>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</si>
  <si>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</si>
  <si>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</si>
  <si>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</si>
  <si>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</si>
  <si>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</si>
  <si>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</si>
  <si>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</si>
  <si>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</si>
  <si>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</si>
  <si>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</si>
  <si>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</si>
  <si>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</si>
  <si>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</si>
  <si>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</si>
  <si>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</si>
  <si>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</si>
  <si>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</si>
  <si>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</si>
  <si>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</si>
  <si>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</si>
  <si>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</si>
  <si>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</si>
  <si>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</si>
  <si>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</si>
  <si>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</si>
  <si>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</si>
  <si>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</si>
  <si>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</si>
  <si>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</si>
  <si>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</si>
  <si>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</si>
  <si>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</si>
  <si>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</si>
  <si>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</si>
  <si>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</si>
  <si>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</si>
  <si>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</si>
  <si>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</si>
  <si>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</si>
  <si>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</si>
  <si>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</si>
  <si>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</si>
  <si>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</si>
  <si>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</si>
  <si>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</si>
  <si>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</si>
  <si>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</si>
  <si>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</si>
  <si>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</si>
  <si>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</si>
  <si>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</si>
  <si>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</si>
  <si>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</si>
  <si>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</si>
  <si>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</si>
  <si>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</si>
  <si>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</si>
  <si>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</si>
  <si>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</si>
  <si>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</si>
  <si>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</si>
  <si>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</si>
  <si>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</si>
  <si>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</si>
  <si>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</si>
  <si>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</si>
  <si>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</si>
  <si>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</si>
  <si>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</si>
  <si>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</si>
  <si>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</si>
  <si>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</si>
  <si>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</si>
  <si>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</si>
  <si>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</si>
  <si>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</si>
  <si>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</si>
  <si>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</si>
  <si>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</si>
  <si>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</si>
  <si>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</si>
  <si>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</si>
  <si>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</si>
  <si>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</si>
  <si>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</si>
  <si>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</si>
  <si>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</si>
  <si>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</si>
  <si>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</si>
  <si>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</si>
  <si>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</si>
  <si>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</si>
  <si>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</si>
  <si>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</si>
  <si>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</si>
  <si>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</si>
  <si>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</si>
  <si>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</si>
  <si>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</si>
  <si>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</si>
  <si>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</si>
  <si>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</si>
  <si>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</si>
  <si>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</si>
  <si>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</si>
  <si>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</si>
  <si>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</si>
  <si>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</si>
  <si>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</si>
  <si>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</si>
  <si>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</si>
  <si>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</si>
  <si>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</si>
  <si>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</si>
  <si>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</si>
  <si>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</si>
  <si>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</si>
  <si>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</si>
  <si>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</si>
  <si>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</si>
  <si>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</si>
  <si>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</si>
  <si>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</si>
  <si>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</si>
  <si>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</si>
  <si>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</si>
  <si>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</si>
  <si>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</si>
  <si>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</si>
  <si>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</si>
  <si>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</si>
  <si>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</si>
  <si>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</si>
  <si>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</si>
  <si>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</si>
  <si>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</si>
  <si>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</si>
  <si>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</si>
  <si>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</si>
  <si>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</si>
  <si>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</si>
  <si>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</si>
  <si>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</si>
  <si>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</si>
  <si>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</si>
  <si>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</si>
  <si>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</si>
  <si>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</si>
  <si>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</si>
  <si>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</si>
  <si>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</si>
  <si>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</si>
  <si>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</si>
  <si>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</si>
  <si>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</si>
  <si>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</si>
  <si>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</si>
  <si>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</si>
  <si>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</si>
  <si>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</si>
  <si>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</si>
  <si>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</si>
  <si>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</si>
  <si>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</si>
  <si>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</si>
  <si>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</si>
  <si>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</si>
  <si>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</si>
  <si>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</si>
  <si>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</si>
  <si>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</si>
  <si>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</si>
  <si>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</si>
  <si>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</si>
  <si>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</si>
  <si>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</si>
  <si>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</si>
  <si>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</si>
  <si>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</si>
  <si>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</si>
  <si>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</si>
  <si>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</si>
  <si>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</si>
  <si>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</si>
  <si>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</si>
  <si>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</si>
  <si>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</si>
  <si>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</si>
  <si>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</si>
  <si>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</si>
  <si>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</si>
  <si>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</si>
  <si>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</si>
  <si>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</si>
  <si>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</si>
  <si>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</si>
  <si>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</si>
  <si>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</si>
  <si>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</si>
  <si>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</si>
  <si>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</si>
  <si>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</si>
  <si>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</si>
  <si>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</si>
  <si>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</si>
  <si>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</si>
  <si>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</si>
  <si>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</si>
  <si>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</si>
  <si>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</si>
  <si>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</si>
  <si>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</si>
  <si>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</si>
  <si>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</si>
  <si>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</si>
  <si>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</si>
  <si>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</si>
  <si>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</si>
  <si>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</si>
  <si>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</si>
  <si>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</si>
  <si>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</si>
  <si>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</si>
  <si>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</si>
  <si>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</si>
  <si>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</si>
  <si>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</si>
  <si>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</si>
  <si>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</si>
  <si>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</si>
  <si>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</si>
  <si>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</si>
  <si>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</si>
  <si>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</si>
  <si>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</si>
  <si>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</si>
  <si>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</si>
  <si>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</si>
  <si>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</si>
  <si>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</si>
  <si>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</si>
  <si>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</si>
  <si>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</si>
  <si>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</si>
  <si>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</si>
  <si>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</si>
  <si>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</si>
  <si>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</si>
  <si>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</si>
  <si>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</si>
  <si>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</si>
  <si>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</si>
  <si>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</si>
  <si>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</si>
  <si>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</si>
  <si>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</si>
  <si>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</si>
  <si>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</si>
  <si>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</si>
  <si>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</si>
  <si>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</si>
  <si>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</si>
  <si>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</si>
  <si>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</si>
  <si>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</si>
  <si>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</si>
  <si>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</si>
  <si>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</si>
  <si>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</si>
  <si>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</si>
  <si>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</si>
  <si>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</si>
  <si>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</si>
  <si>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</si>
  <si>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</si>
  <si>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</si>
  <si>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</si>
  <si>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</si>
  <si>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</si>
  <si>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</si>
  <si>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</si>
  <si>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</si>
  <si>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</si>
  <si>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</si>
  <si>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</si>
  <si>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</si>
  <si>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</si>
  <si>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</si>
  <si>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</si>
  <si>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</si>
  <si>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</si>
  <si>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</si>
  <si>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</si>
  <si>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</si>
  <si>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</si>
  <si>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</si>
  <si>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</si>
  <si>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</si>
  <si>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</si>
  <si>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</si>
  <si>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</si>
  <si>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</si>
  <si>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</si>
  <si>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</si>
  <si>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</si>
  <si>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</si>
  <si>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</si>
  <si>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</si>
  <si>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</si>
  <si>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</si>
  <si>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</si>
  <si>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</si>
  <si>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</si>
  <si>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</si>
  <si>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</si>
  <si>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</si>
  <si>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</si>
  <si>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</si>
  <si>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</si>
  <si>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</si>
  <si>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</si>
  <si>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</si>
  <si>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</si>
  <si>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</si>
  <si>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</si>
  <si>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</si>
  <si>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</si>
  <si>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</si>
  <si>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</si>
  <si>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</si>
  <si>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</si>
  <si>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</si>
  <si>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</si>
  <si>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</si>
  <si>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</si>
  <si>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</si>
  <si>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</si>
  <si>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</si>
  <si>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</si>
  <si>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</si>
  <si>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</si>
  <si>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</si>
  <si>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</si>
  <si>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</si>
  <si>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</si>
  <si>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</si>
  <si>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</si>
  <si>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</si>
  <si>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</si>
  <si>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</si>
  <si>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</si>
  <si>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</si>
  <si>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</si>
  <si>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</si>
  <si>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</si>
  <si>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</si>
  <si>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</si>
  <si>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</si>
  <si>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</si>
  <si>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</si>
  <si>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</si>
  <si>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</si>
  <si>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</si>
  <si>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</si>
  <si>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</si>
  <si>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</si>
  <si>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</si>
  <si>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</si>
  <si>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</si>
  <si>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</si>
  <si>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</si>
  <si>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</si>
  <si>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</si>
  <si>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</si>
  <si>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</si>
  <si>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</si>
  <si>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</si>
  <si>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</si>
  <si>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</si>
  <si>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</si>
  <si>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</si>
  <si>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</si>
  <si>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</si>
  <si>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</si>
  <si>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</si>
  <si>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</si>
  <si>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</si>
  <si>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</si>
  <si>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</si>
  <si>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</si>
  <si>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</si>
  <si>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</si>
  <si>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</si>
  <si>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</si>
  <si>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</si>
  <si>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</si>
  <si>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</si>
  <si>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</si>
  <si>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</si>
  <si>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</si>
  <si>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</si>
  <si>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</si>
  <si>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</si>
  <si>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</si>
  <si>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</si>
  <si>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</si>
  <si>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</si>
  <si>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</si>
  <si>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</si>
  <si>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</si>
  <si>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</si>
  <si>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</si>
  <si>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</si>
  <si>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</si>
  <si>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</si>
  <si>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</si>
  <si>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</si>
  <si>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</si>
  <si>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</si>
  <si>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</si>
  <si>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</si>
  <si>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</si>
  <si>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</si>
  <si>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</si>
  <si>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</si>
  <si>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</si>
  <si>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</si>
  <si>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</si>
  <si>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</si>
  <si>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</si>
  <si>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</si>
  <si>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</si>
  <si>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</si>
  <si>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</si>
  <si>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</si>
  <si>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</si>
  <si>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</si>
  <si>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</si>
  <si>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</si>
  <si>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</si>
  <si>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</si>
  <si>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</si>
  <si>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</si>
  <si>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</si>
  <si>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</si>
  <si>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</si>
  <si>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</si>
  <si>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</si>
  <si>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</si>
  <si>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</si>
  <si>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</si>
  <si>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</si>
  <si>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</si>
  <si>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</si>
  <si>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</si>
  <si>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</si>
  <si>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</si>
  <si>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</si>
  <si>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</si>
  <si>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</si>
  <si>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</si>
  <si>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</si>
  <si>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</si>
  <si>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</si>
  <si>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</si>
  <si>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</si>
  <si>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</si>
  <si>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</si>
  <si>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</si>
  <si>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</si>
  <si>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</si>
  <si>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</si>
  <si>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</si>
  <si>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</si>
  <si>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</si>
  <si>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</si>
  <si>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</si>
  <si>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</si>
  <si>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</si>
  <si>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</si>
  <si>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</si>
  <si>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</si>
  <si>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</si>
  <si>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</si>
  <si>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</si>
  <si>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</si>
  <si>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</si>
  <si>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</si>
  <si>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</si>
  <si>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</si>
  <si>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</si>
  <si>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</si>
  <si>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</si>
  <si>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</si>
  <si>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</si>
  <si>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</si>
  <si>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</si>
  <si>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</si>
  <si>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</si>
  <si>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</si>
  <si>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</si>
  <si>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</si>
  <si>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</si>
  <si>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</si>
  <si>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</si>
  <si>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</si>
  <si>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</si>
  <si>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</si>
  <si>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</si>
  <si>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</si>
  <si>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</si>
  <si>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</si>
  <si>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</si>
  <si>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</si>
  <si>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</si>
  <si>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</si>
  <si>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</si>
  <si>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</si>
  <si>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</si>
  <si>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</si>
  <si>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</si>
  <si>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</si>
  <si>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</si>
  <si>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</si>
  <si>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</si>
  <si>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</si>
  <si>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</si>
  <si>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</si>
  <si>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</si>
  <si>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</si>
  <si>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</si>
  <si>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</si>
  <si>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</si>
  <si>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</si>
  <si>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</si>
  <si>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</si>
  <si>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</si>
  <si>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</si>
  <si>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</si>
  <si>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</si>
  <si>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</si>
  <si>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</si>
  <si>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</si>
  <si>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</si>
  <si>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</si>
  <si>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</si>
  <si>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</si>
  <si>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</si>
  <si>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</si>
  <si>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</si>
  <si>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</si>
  <si>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</si>
  <si>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</si>
  <si>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</si>
  <si>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</si>
  <si>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</si>
  <si>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</si>
  <si>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</si>
  <si>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</si>
  <si>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</si>
  <si>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</si>
  <si>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</si>
  <si>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</si>
  <si>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</si>
  <si>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</si>
  <si>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</si>
  <si>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</si>
  <si>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</si>
  <si>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</si>
  <si>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</si>
  <si>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</si>
  <si>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</si>
  <si>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</si>
  <si>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</si>
  <si>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</si>
  <si>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</si>
  <si>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</si>
  <si>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</si>
  <si>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</si>
  <si>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</si>
  <si>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</si>
  <si>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</si>
  <si>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</si>
  <si>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</si>
  <si>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</si>
  <si>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</si>
  <si>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</si>
  <si>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</si>
  <si>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</si>
  <si>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</si>
  <si>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</si>
  <si>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</si>
  <si>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</si>
  <si>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</si>
  <si>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</si>
  <si>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</si>
  <si>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</si>
  <si>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</si>
  <si>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</si>
  <si>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</si>
  <si>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</si>
  <si>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</si>
  <si>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</si>
  <si>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</si>
  <si>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</si>
  <si>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</si>
  <si>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</si>
  <si>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</si>
  <si>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</si>
  <si>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</si>
  <si>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</si>
  <si>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</si>
  <si>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</si>
  <si>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</si>
  <si>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</si>
  <si>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</si>
  <si>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</si>
  <si>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</si>
  <si>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</si>
  <si>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</si>
  <si>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</si>
  <si>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</si>
  <si>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</si>
  <si>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</si>
  <si>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</si>
  <si>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</si>
  <si>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</si>
  <si>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</si>
  <si>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</si>
  <si>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</si>
  <si>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</si>
  <si>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</si>
  <si>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</si>
  <si>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</si>
  <si>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</si>
  <si>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</si>
  <si>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</si>
  <si>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</si>
  <si>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</si>
  <si>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</si>
  <si>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</si>
  <si>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</si>
  <si>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</si>
  <si>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</si>
  <si>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</si>
  <si>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</si>
  <si>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</si>
  <si>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</si>
  <si>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</si>
  <si>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</si>
  <si>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</si>
  <si>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</si>
  <si>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</si>
  <si>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</si>
  <si>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</si>
  <si>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</si>
  <si>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</si>
  <si>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</si>
  <si>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</si>
  <si>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</si>
  <si>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</si>
  <si>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</si>
  <si>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</si>
  <si>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</si>
  <si>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</si>
  <si>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</si>
  <si>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</si>
  <si>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</si>
  <si>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</si>
  <si>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</si>
  <si>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</si>
  <si>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</si>
  <si>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</si>
  <si>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</si>
  <si>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</si>
  <si>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</si>
  <si>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</si>
  <si>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</si>
  <si>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</si>
  <si>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</si>
  <si>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</si>
  <si>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</si>
  <si>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</si>
  <si>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</si>
  <si>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</si>
  <si>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</si>
  <si>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</si>
  <si>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</si>
  <si>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</si>
  <si>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</si>
  <si>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</si>
  <si>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</si>
  <si>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</si>
  <si>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</si>
  <si>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</si>
  <si>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</si>
  <si>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</si>
  <si>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</si>
  <si>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</si>
  <si>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</si>
  <si>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</si>
  <si>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</si>
  <si>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</si>
  <si>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</si>
  <si>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</si>
  <si>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</si>
  <si>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</si>
  <si>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</si>
  <si>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</si>
  <si>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</si>
  <si>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</si>
  <si>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</si>
  <si>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</si>
  <si>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</si>
  <si>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</si>
  <si>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</si>
  <si>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</si>
  <si>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</si>
  <si>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</si>
  <si>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</si>
  <si>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</si>
  <si>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</si>
  <si>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</si>
  <si>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</si>
  <si>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</si>
  <si>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</si>
  <si>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</si>
  <si>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</si>
  <si>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</si>
  <si>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</si>
  <si>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</si>
  <si>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</si>
  <si>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</si>
  <si>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</si>
  <si>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</si>
  <si>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</si>
  <si>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</si>
  <si>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</si>
  <si>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</si>
  <si>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</si>
  <si>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</si>
  <si>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</si>
  <si>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</si>
  <si>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</si>
  <si>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</si>
  <si>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</si>
  <si>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</si>
  <si>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</si>
  <si>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</si>
  <si>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</si>
  <si>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</si>
  <si>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</si>
  <si>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</si>
  <si>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</si>
  <si>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</si>
  <si>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</si>
  <si>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</si>
  <si>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</si>
  <si>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</si>
  <si>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</si>
  <si>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</si>
  <si>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</si>
  <si>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</si>
  <si>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</si>
  <si>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</si>
  <si>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</si>
  <si>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</si>
  <si>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</si>
  <si>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</si>
  <si>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</si>
  <si>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</si>
  <si>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</si>
  <si>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</si>
  <si>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</si>
  <si>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</si>
  <si>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</si>
  <si>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</si>
  <si>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</si>
  <si>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</si>
  <si>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</si>
  <si>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</si>
  <si>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</si>
  <si>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</si>
  <si>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</si>
  <si>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</si>
  <si>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</si>
  <si>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</si>
  <si>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</si>
  <si>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</si>
  <si>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</si>
  <si>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</si>
  <si>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</si>
  <si>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</si>
  <si>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</si>
  <si>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</si>
  <si>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</si>
  <si>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</si>
  <si>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</si>
  <si>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</si>
  <si>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</si>
  <si>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</si>
  <si>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</si>
  <si>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</si>
  <si>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</si>
  <si>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</si>
  <si>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</si>
  <si>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</si>
  <si>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</si>
  <si>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</si>
  <si>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</si>
  <si>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</si>
  <si>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</si>
  <si>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</si>
  <si>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</si>
  <si>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</si>
  <si>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</si>
  <si>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</si>
  <si>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</si>
  <si>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</si>
  <si>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</si>
  <si>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</si>
  <si>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</si>
  <si>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</si>
  <si>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</si>
  <si>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</si>
  <si>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</si>
  <si>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</si>
  <si>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</si>
  <si>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</si>
  <si>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</si>
  <si>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</si>
  <si>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</si>
  <si>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</si>
  <si>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</si>
  <si>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</si>
  <si>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</si>
  <si>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</si>
  <si>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</si>
  <si>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</si>
  <si>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</si>
  <si>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</si>
  <si>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</si>
  <si>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</si>
  <si>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</si>
  <si>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</si>
  <si>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</si>
  <si>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</si>
  <si>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</si>
  <si>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</si>
  <si>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</si>
  <si>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</si>
  <si>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</si>
  <si>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</si>
  <si>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</si>
  <si>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</si>
  <si>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</si>
  <si>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</si>
  <si>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</si>
  <si>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</si>
  <si>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</si>
  <si>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</si>
  <si>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</si>
  <si>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</si>
  <si>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</si>
  <si>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</si>
  <si>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</si>
  <si>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</si>
  <si>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</si>
  <si>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</si>
  <si>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</si>
  <si>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</si>
  <si>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</si>
  <si>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</si>
  <si>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</si>
  <si>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</si>
  <si>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</si>
  <si>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</si>
  <si>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</si>
  <si>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</si>
  <si>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</si>
  <si>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</si>
  <si>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</si>
  <si>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</si>
  <si>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</si>
  <si>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</si>
  <si>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</si>
  <si>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</si>
  <si>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</si>
  <si>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</si>
  <si>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</si>
  <si>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</si>
  <si>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</si>
  <si>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</si>
  <si>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</si>
  <si>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</si>
  <si>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</si>
  <si>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</si>
  <si>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</si>
  <si>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</si>
  <si>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</si>
  <si>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</si>
  <si>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</si>
  <si>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</si>
  <si>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</si>
  <si>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</si>
  <si>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</si>
  <si>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</si>
  <si>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</si>
  <si>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</si>
  <si>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</si>
  <si>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</si>
  <si>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</si>
  <si>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</si>
  <si>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</si>
  <si>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</si>
  <si>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</si>
  <si>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</si>
  <si>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</si>
  <si>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</si>
  <si>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</si>
  <si>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</si>
  <si>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</si>
  <si>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</si>
  <si>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</si>
  <si>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</si>
  <si>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</si>
  <si>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</si>
  <si>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</si>
  <si>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</si>
  <si>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</si>
  <si>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</si>
  <si>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</si>
  <si>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</si>
  <si>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</si>
  <si>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</si>
  <si>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</si>
  <si>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</si>
  <si>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</si>
  <si>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</si>
  <si>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</si>
  <si>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</si>
  <si>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</si>
  <si>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</si>
  <si>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</si>
  <si>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</si>
  <si>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</si>
  <si>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</si>
  <si>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</si>
  <si>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</si>
  <si>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</si>
  <si>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</si>
  <si>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</si>
  <si>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</si>
  <si>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</si>
  <si>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</si>
  <si>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</si>
  <si>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</si>
  <si>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</si>
  <si>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</si>
  <si>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</si>
  <si>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</si>
  <si>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</si>
  <si>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</si>
  <si>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</si>
  <si>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</si>
  <si>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</si>
  <si>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</si>
  <si>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</si>
  <si>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</si>
  <si>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</si>
  <si>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</si>
  <si>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</si>
  <si>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</si>
  <si>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</si>
  <si>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</si>
  <si>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</si>
  <si>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</si>
  <si>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</si>
  <si>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</si>
  <si>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</si>
  <si>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</si>
  <si>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</si>
  <si>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</si>
  <si>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</si>
  <si>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</si>
  <si>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</si>
  <si>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</si>
  <si>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</si>
  <si>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</si>
  <si>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</si>
  <si>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</si>
  <si>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</si>
  <si>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</si>
  <si>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</si>
  <si>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</si>
  <si>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</si>
  <si>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</si>
  <si>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</si>
  <si>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</si>
  <si>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</si>
  <si>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</si>
  <si>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</si>
  <si>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</si>
  <si>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</si>
  <si>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</si>
  <si>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</si>
  <si>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</si>
  <si>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</si>
  <si>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</si>
  <si>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</si>
  <si>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</si>
  <si>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</si>
  <si>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</si>
  <si>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</si>
  <si>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</si>
  <si>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</si>
  <si>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</si>
  <si>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</si>
  <si>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</si>
  <si>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</si>
  <si>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</si>
  <si>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</si>
  <si>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</si>
  <si>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</si>
  <si>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</si>
  <si>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</si>
  <si>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</si>
  <si>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</si>
  <si>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</si>
  <si>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</si>
  <si>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</si>
  <si>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</si>
  <si>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</si>
  <si>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</si>
  <si>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</si>
  <si>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</si>
  <si>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</si>
  <si>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</si>
  <si>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</si>
  <si>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</si>
  <si>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</si>
  <si>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</si>
  <si>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</si>
  <si>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</si>
  <si>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</si>
  <si>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</si>
  <si>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</si>
  <si>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</si>
  <si>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</si>
  <si>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</si>
  <si>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</si>
  <si>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</si>
  <si>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</si>
  <si>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</si>
  <si>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</si>
  <si>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</si>
  <si>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</si>
  <si>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</si>
  <si>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</si>
  <si>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</si>
  <si>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</si>
  <si>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</si>
  <si>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</si>
  <si>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</si>
  <si>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</si>
  <si>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</si>
  <si>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</si>
  <si>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</si>
  <si>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</si>
  <si>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</si>
  <si>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</si>
  <si>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</si>
  <si>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</si>
  <si>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</si>
  <si>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</si>
  <si>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</si>
  <si>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</si>
  <si>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</si>
  <si>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</si>
  <si>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</si>
  <si>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</si>
  <si>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</si>
  <si>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</si>
  <si>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</si>
  <si>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</si>
  <si>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</si>
  <si>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</si>
  <si>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</si>
  <si>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</si>
  <si>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</si>
  <si>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</si>
  <si>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</si>
  <si>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</si>
  <si>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</si>
  <si>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</si>
  <si>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</si>
  <si>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</si>
  <si>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</si>
  <si>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</si>
  <si>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</si>
  <si>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</si>
  <si>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</si>
  <si>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</si>
  <si>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</si>
  <si>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</si>
  <si>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</si>
  <si>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</si>
  <si>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</si>
  <si>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</si>
  <si>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</si>
  <si>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</si>
  <si>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</si>
  <si>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</si>
  <si>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</si>
  <si>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</si>
  <si>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</si>
  <si>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</si>
  <si>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</si>
  <si>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</si>
  <si>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</si>
  <si>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</si>
  <si>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</si>
  <si>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</si>
  <si>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</si>
  <si>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</si>
  <si>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</si>
  <si>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</si>
  <si>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</si>
  <si>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</si>
  <si>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</si>
  <si>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</si>
  <si>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</si>
  <si>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</si>
  <si>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</si>
  <si>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</si>
  <si>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</si>
  <si>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</si>
  <si>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</si>
  <si>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</si>
  <si>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</si>
  <si>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</si>
  <si>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</si>
  <si>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</si>
  <si>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</si>
  <si>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</si>
  <si>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</si>
  <si>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</si>
  <si>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</si>
  <si>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</si>
  <si>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</si>
  <si>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</si>
  <si>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</si>
  <si>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</si>
  <si>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</si>
  <si>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</si>
  <si>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</si>
  <si>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</si>
  <si>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</si>
  <si>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</si>
  <si>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</si>
  <si>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</si>
  <si>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</si>
  <si>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</si>
  <si>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</si>
  <si>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</si>
  <si>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</si>
  <si>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</si>
  <si>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</si>
  <si>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</si>
  <si>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</si>
  <si>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</si>
  <si>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</si>
  <si>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</si>
  <si>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</si>
  <si>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</si>
  <si>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</si>
  <si>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</si>
  <si>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</si>
  <si>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</si>
  <si>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</si>
  <si>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</si>
  <si>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</si>
  <si>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</si>
  <si>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</si>
  <si>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</si>
  <si>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</si>
  <si>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</si>
  <si>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</si>
  <si>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</si>
  <si>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</si>
  <si>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</si>
  <si>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</si>
  <si>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</si>
  <si>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</si>
  <si>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</si>
  <si>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</si>
  <si>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</si>
  <si>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</si>
  <si>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</si>
  <si>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</si>
  <si>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</si>
  <si>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</si>
  <si>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</si>
  <si>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</si>
  <si>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</si>
  <si>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</si>
  <si>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</si>
  <si>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</si>
  <si>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</si>
  <si>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</si>
  <si>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</si>
  <si>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</si>
  <si>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</si>
  <si>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</si>
  <si>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</si>
  <si>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</si>
  <si>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</si>
  <si>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</si>
  <si>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</si>
  <si>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</si>
  <si>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</si>
  <si>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</si>
  <si>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</si>
  <si>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</si>
  <si>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</si>
  <si>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</si>
  <si>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</si>
  <si>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</si>
  <si>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</si>
  <si>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</si>
  <si>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</si>
  <si>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</si>
  <si>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</si>
  <si>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</si>
  <si>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</si>
  <si>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</si>
  <si>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</si>
  <si>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</si>
  <si>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</si>
  <si>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</si>
  <si>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</si>
  <si>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</si>
  <si>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</si>
  <si>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</si>
  <si>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</si>
  <si>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</si>
  <si>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</si>
  <si>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</si>
  <si>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</si>
  <si>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</si>
  <si>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</si>
  <si>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</si>
  <si>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</si>
  <si>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</si>
  <si>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</si>
  <si>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</si>
  <si>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</si>
  <si>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</si>
  <si>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</si>
  <si>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</si>
  <si>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</si>
  <si>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</si>
  <si>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</si>
  <si>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</si>
  <si>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</si>
  <si>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</si>
  <si>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</si>
  <si>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</si>
  <si>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</si>
  <si>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</si>
  <si>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</si>
  <si>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</si>
  <si>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</si>
  <si>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</si>
  <si>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</si>
  <si>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</si>
  <si>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</si>
  <si>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</si>
  <si>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</si>
  <si>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</si>
  <si>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</si>
  <si>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</si>
  <si>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</si>
  <si>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</si>
  <si>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</si>
  <si>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</si>
  <si>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</si>
  <si>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</si>
  <si>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</si>
  <si>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</si>
  <si>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</si>
  <si>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</si>
  <si>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</si>
  <si>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</si>
  <si>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</si>
  <si>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</si>
  <si>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</si>
  <si>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</si>
  <si>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</si>
  <si>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</si>
  <si>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</si>
  <si>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</si>
  <si>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</si>
  <si>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</si>
  <si>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</si>
  <si>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</si>
  <si>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</si>
  <si>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</si>
  <si>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</si>
  <si>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</si>
  <si>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</si>
  <si>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</si>
  <si>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</si>
  <si>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</si>
  <si>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</si>
  <si>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</si>
  <si>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</si>
  <si>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</si>
  <si>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</si>
  <si>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</si>
  <si>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</si>
  <si>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</si>
  <si>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</si>
  <si>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</si>
  <si>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</si>
  <si>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</si>
  <si>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</si>
  <si>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</si>
  <si>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</si>
  <si>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</si>
  <si>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</si>
  <si>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</si>
  <si>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</si>
  <si>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</si>
  <si>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</si>
  <si>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</si>
  <si>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</si>
  <si>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</si>
  <si>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</si>
  <si>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</si>
  <si>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</si>
  <si>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</si>
  <si>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</si>
  <si>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</si>
  <si>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</si>
  <si>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</si>
  <si>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</si>
  <si>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</si>
  <si>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</si>
  <si>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</si>
  <si>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</si>
  <si>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</si>
  <si>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</si>
  <si>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</si>
  <si>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</si>
  <si>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</si>
  <si>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</si>
  <si>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</si>
  <si>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</si>
  <si>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</si>
  <si>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</si>
  <si>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</si>
  <si>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</si>
  <si>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</si>
  <si>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</si>
  <si>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</si>
  <si>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</si>
  <si>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</si>
  <si>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</si>
  <si>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</si>
  <si>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</si>
  <si>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</si>
  <si>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</si>
  <si>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</si>
  <si>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</si>
  <si>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</si>
  <si>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</si>
  <si>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</si>
  <si>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</si>
  <si>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</si>
  <si>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</si>
  <si>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</si>
  <si>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</si>
  <si>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</si>
  <si>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</si>
  <si>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</si>
  <si>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</si>
  <si>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</si>
  <si>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</si>
  <si>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</si>
  <si>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</si>
  <si>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</si>
  <si>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</si>
  <si>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</si>
  <si>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</si>
  <si>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</si>
  <si>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</si>
  <si>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</si>
  <si>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</si>
  <si>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</si>
  <si>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</si>
  <si>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</si>
  <si>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</si>
  <si>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</si>
  <si>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</si>
  <si>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</si>
  <si>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</si>
  <si>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</si>
  <si>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</si>
  <si>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</si>
  <si>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</si>
  <si>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</si>
  <si>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</si>
  <si>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</si>
  <si>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</si>
  <si>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</si>
  <si>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</si>
  <si>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</si>
  <si>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</si>
  <si>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</si>
  <si>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</si>
  <si>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</si>
  <si>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</si>
  <si>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</si>
  <si>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</si>
  <si>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</si>
  <si>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</si>
  <si>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</si>
  <si>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</si>
  <si>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</si>
  <si>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</si>
  <si>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</si>
  <si>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</si>
  <si>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</si>
  <si>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</si>
  <si>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</si>
  <si>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</si>
  <si>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</si>
  <si>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</si>
  <si>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</si>
  <si>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</si>
  <si>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</si>
  <si>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</si>
  <si>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</si>
  <si>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</si>
  <si>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</si>
  <si>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</si>
  <si>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</si>
  <si>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</si>
  <si>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</si>
  <si>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</si>
  <si>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</si>
  <si>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</si>
  <si>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</si>
  <si>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</si>
  <si>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</si>
  <si>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</si>
  <si>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</si>
  <si>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</si>
  <si>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</si>
  <si>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</si>
  <si>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</si>
  <si>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</si>
  <si>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</si>
  <si>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</si>
  <si>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</si>
  <si>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</si>
  <si>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</si>
  <si>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</si>
  <si>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</si>
  <si>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</si>
  <si>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</si>
  <si>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</si>
  <si>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</si>
  <si>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</si>
  <si>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</si>
  <si>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</si>
  <si>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</si>
  <si>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</si>
  <si>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</si>
  <si>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</si>
  <si>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</si>
  <si>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</si>
  <si>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</si>
  <si>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</si>
  <si>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</si>
  <si>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</si>
  <si>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</si>
  <si>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</si>
  <si>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</si>
  <si>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</si>
  <si>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</si>
  <si>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</si>
  <si>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</si>
  <si>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</si>
  <si>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</si>
  <si>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</si>
  <si>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</si>
  <si>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</si>
  <si>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</si>
  <si>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</si>
  <si>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</si>
  <si>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</si>
  <si>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</si>
  <si>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</si>
  <si>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</si>
  <si>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</si>
  <si>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</si>
  <si>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</si>
  <si>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</si>
  <si>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</si>
  <si>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</si>
  <si>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</si>
  <si>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</si>
  <si>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</si>
  <si>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</si>
  <si>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</si>
  <si>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</si>
  <si>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</si>
  <si>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</si>
  <si>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</si>
  <si>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</si>
  <si>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</si>
  <si>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</si>
  <si>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</si>
  <si>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</si>
  <si>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</si>
  <si>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</si>
  <si>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</si>
  <si>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</si>
  <si>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</si>
  <si>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</si>
  <si>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</si>
  <si>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</si>
  <si>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</si>
  <si>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</si>
  <si>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</si>
  <si>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</si>
  <si>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</si>
  <si>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</si>
  <si>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</si>
  <si>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</si>
  <si>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</si>
  <si>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</si>
  <si>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</si>
  <si>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</si>
  <si>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</si>
  <si>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</si>
  <si>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</si>
  <si>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</si>
  <si>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</si>
  <si>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</si>
  <si>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</si>
  <si>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</si>
  <si>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</si>
  <si>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</si>
  <si>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</si>
  <si>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</si>
  <si>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</si>
  <si>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</si>
  <si>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</si>
  <si>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</si>
  <si>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</si>
  <si>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</si>
  <si>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</si>
  <si>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</si>
  <si>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</si>
  <si>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</si>
  <si>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</si>
  <si>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</si>
  <si>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</si>
  <si>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</si>
  <si>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</si>
  <si>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</si>
  <si>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</si>
  <si>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</si>
  <si>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</si>
  <si>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</si>
  <si>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</si>
  <si>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</si>
  <si>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</si>
  <si>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</si>
  <si>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</si>
  <si>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</si>
  <si>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</si>
  <si>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</si>
  <si>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</si>
  <si>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</si>
  <si>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</si>
  <si>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</si>
  <si>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</si>
  <si>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</si>
  <si>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</si>
  <si>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</si>
  <si>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</si>
  <si>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</si>
  <si>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</si>
  <si>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</si>
  <si>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</si>
  <si>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</si>
  <si>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</si>
  <si>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</si>
  <si>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</si>
  <si>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</si>
  <si>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</si>
  <si>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</si>
  <si>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</si>
  <si>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</si>
  <si>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</si>
  <si>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</si>
  <si>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</si>
  <si>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</si>
  <si>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</si>
  <si>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</si>
  <si>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</si>
  <si>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</si>
  <si>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</si>
  <si>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</si>
  <si>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</si>
  <si>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</si>
  <si>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</si>
  <si>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</si>
  <si>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</si>
  <si>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</si>
  <si>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</si>
  <si>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</si>
  <si>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</si>
  <si>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</si>
  <si>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</si>
  <si>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</si>
  <si>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</si>
  <si>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</si>
  <si>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</si>
  <si>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</si>
  <si>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</si>
  <si>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</si>
  <si>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</si>
  <si>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</si>
  <si>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</si>
  <si>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</si>
  <si>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</si>
  <si>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</si>
  <si>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</si>
  <si>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</si>
  <si>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</si>
  <si>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</si>
  <si>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</si>
  <si>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</si>
  <si>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</si>
  <si>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</si>
  <si>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</si>
  <si>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</si>
  <si>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</si>
  <si>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</si>
  <si>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</si>
  <si>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</si>
  <si>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</si>
  <si>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</si>
  <si>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</si>
  <si>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</si>
  <si>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</si>
  <si>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</si>
  <si>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</si>
  <si>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</si>
  <si>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</si>
  <si>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</si>
  <si>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</si>
  <si>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</si>
  <si>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</si>
  <si>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</si>
  <si>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</si>
  <si>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</si>
  <si>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</si>
  <si>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</si>
  <si>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</si>
  <si>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</si>
  <si>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</si>
  <si>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</si>
  <si>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</si>
  <si>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</si>
  <si>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</si>
  <si>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</si>
  <si>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</si>
  <si>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</si>
  <si>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</si>
  <si>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</si>
  <si>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</si>
  <si>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</si>
  <si>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</si>
  <si>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</si>
  <si>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</si>
  <si>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</si>
  <si>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</si>
  <si>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</si>
  <si>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</si>
  <si>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</si>
  <si>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</si>
  <si>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</si>
  <si>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</si>
  <si>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</si>
  <si>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</si>
  <si>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</si>
  <si>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</si>
  <si>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</si>
  <si>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</si>
  <si>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</si>
  <si>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</si>
  <si>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</si>
  <si>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</si>
  <si>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</si>
  <si>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</si>
  <si>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</si>
  <si>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</si>
  <si>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</si>
  <si>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</si>
  <si>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</si>
  <si>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</si>
  <si>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</si>
  <si>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</si>
  <si>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</si>
  <si>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</si>
  <si>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</si>
  <si>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</si>
  <si>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</si>
  <si>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</si>
  <si>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</si>
  <si>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</si>
  <si>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</si>
  <si>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</si>
  <si>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</si>
  <si>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</si>
  <si>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</si>
  <si>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</si>
  <si>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</si>
  <si>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</si>
  <si>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</si>
  <si>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</si>
  <si>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</si>
  <si>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</si>
  <si>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</si>
  <si>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</si>
  <si>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</si>
  <si>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</si>
  <si>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</si>
  <si>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</si>
  <si>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</si>
  <si>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</si>
  <si>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</si>
  <si>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</si>
  <si>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</si>
  <si>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</si>
  <si>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</si>
  <si>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</si>
  <si>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</si>
  <si>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</si>
  <si>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</si>
  <si>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</si>
  <si>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</si>
  <si>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</si>
  <si>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</si>
  <si>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</si>
  <si>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</si>
  <si>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</si>
  <si>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</si>
  <si>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</si>
  <si>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</si>
  <si>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</si>
  <si>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</si>
  <si>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</si>
  <si>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</si>
  <si>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</si>
  <si>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</si>
  <si>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</si>
  <si>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</si>
  <si>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</si>
  <si>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</si>
  <si>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</si>
  <si>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</si>
  <si>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</si>
  <si>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</si>
  <si>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</si>
  <si>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</si>
  <si>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</si>
  <si>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</si>
  <si>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</si>
  <si>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</si>
  <si>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</si>
  <si>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</si>
  <si>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</si>
  <si>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</si>
  <si>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</si>
  <si>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</si>
  <si>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</si>
  <si>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</si>
  <si>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</si>
  <si>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</si>
  <si>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</si>
  <si>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</si>
  <si>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</si>
  <si>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</si>
  <si>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</si>
  <si>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</si>
  <si>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</si>
  <si>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</si>
  <si>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</si>
  <si>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</si>
  <si>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</si>
  <si>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</si>
  <si>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</si>
  <si>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</si>
  <si>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</si>
  <si>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</si>
  <si>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</si>
  <si>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</si>
  <si>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</si>
  <si>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</si>
  <si>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</si>
  <si>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</si>
  <si>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</si>
  <si>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</si>
  <si>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</si>
  <si>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</si>
  <si>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</si>
  <si>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</si>
  <si>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</si>
  <si>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</si>
  <si>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</si>
  <si>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</si>
  <si>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</si>
  <si>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</si>
  <si>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</si>
  <si>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</si>
  <si>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</si>
  <si>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</si>
  <si>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</si>
  <si>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</si>
  <si>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</si>
  <si>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</si>
  <si>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</si>
  <si>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</si>
  <si>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</si>
  <si>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</si>
  <si>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</si>
  <si>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</si>
  <si>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</si>
  <si>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</si>
  <si>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</si>
  <si>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</si>
  <si>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</si>
  <si>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</si>
  <si>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</si>
  <si>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</si>
  <si>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</si>
  <si>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</si>
  <si>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</si>
  <si>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</si>
  <si>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</si>
  <si>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</si>
  <si>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</si>
  <si>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</si>
  <si>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</si>
  <si>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</si>
  <si>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</si>
  <si>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</si>
  <si>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</si>
  <si>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</si>
  <si>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</si>
  <si>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</si>
  <si>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</si>
  <si>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</si>
  <si>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</si>
  <si>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</si>
  <si>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</si>
  <si>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</si>
  <si>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</si>
  <si>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</si>
  <si>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</si>
  <si>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</si>
  <si>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</si>
  <si>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</si>
  <si>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</si>
  <si>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</si>
  <si>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</si>
  <si>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</si>
  <si>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</si>
  <si>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</si>
  <si>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</si>
  <si>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</si>
  <si>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</si>
  <si>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</si>
  <si>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</si>
  <si>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</si>
  <si>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</si>
  <si>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</si>
  <si>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</si>
  <si>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</si>
  <si>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</si>
  <si>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</si>
  <si>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</si>
  <si>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</si>
  <si>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</si>
  <si>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</si>
  <si>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</si>
  <si>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</si>
  <si>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</si>
  <si>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</si>
  <si>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</si>
  <si>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</si>
  <si>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</si>
  <si>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</si>
  <si>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</si>
  <si>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</si>
  <si>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</si>
  <si>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</si>
  <si>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</si>
  <si>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</si>
  <si>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</si>
  <si>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</si>
  <si>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</si>
  <si>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</si>
  <si>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</si>
  <si>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</si>
  <si>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</si>
  <si>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</si>
  <si>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</si>
  <si>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</si>
  <si>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</si>
  <si>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</si>
  <si>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</si>
  <si>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</si>
  <si>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</si>
  <si>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</si>
  <si>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</si>
  <si>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</si>
  <si>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</si>
  <si>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</si>
  <si>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</si>
  <si>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</si>
  <si>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</si>
  <si>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</si>
  <si>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</si>
  <si>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</si>
  <si>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</si>
  <si>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</si>
  <si>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</si>
  <si>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</si>
  <si>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</si>
  <si>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</si>
  <si>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</si>
  <si>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</si>
  <si>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</si>
  <si>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</si>
  <si>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</si>
  <si>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</si>
  <si>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</si>
  <si>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</si>
  <si>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</si>
  <si>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</si>
  <si>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</si>
  <si>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</si>
  <si>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</si>
  <si>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</si>
  <si>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</si>
  <si>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</si>
  <si>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</si>
  <si>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</si>
  <si>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</si>
  <si>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</si>
  <si>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</si>
  <si>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</si>
  <si>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</si>
  <si>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</si>
  <si>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</si>
  <si>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</si>
  <si>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</si>
  <si>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</si>
  <si>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</si>
  <si>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</si>
  <si>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</si>
  <si>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</si>
  <si>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</si>
  <si>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</si>
  <si>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</si>
  <si>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</si>
  <si>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</si>
  <si>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</si>
  <si>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</si>
  <si>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</si>
  <si>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</si>
  <si>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</si>
  <si>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</si>
  <si>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</si>
  <si>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</si>
  <si>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</si>
  <si>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</si>
  <si>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</si>
  <si>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</si>
  <si>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</si>
  <si>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</si>
  <si>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</si>
  <si>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</si>
  <si>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</si>
  <si>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</si>
  <si>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</si>
  <si>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</si>
  <si>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</si>
  <si>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</si>
  <si>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</si>
  <si>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</si>
  <si>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</si>
  <si>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</si>
  <si>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</si>
  <si>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</si>
  <si>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</si>
  <si>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</si>
  <si>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</si>
  <si>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</si>
  <si>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</si>
  <si>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</si>
  <si>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</si>
  <si>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</si>
  <si>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</si>
  <si>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</si>
  <si>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</si>
  <si>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</si>
  <si>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</si>
  <si>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</si>
  <si>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</si>
  <si>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</si>
  <si>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</si>
  <si>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</si>
  <si>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</si>
  <si>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</si>
  <si>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</si>
  <si>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</si>
  <si>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</si>
  <si>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</si>
  <si>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</si>
  <si>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</si>
  <si>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</si>
  <si>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</si>
  <si>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</si>
  <si>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</si>
  <si>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</si>
  <si>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</si>
  <si>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</si>
  <si>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</si>
  <si>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</si>
  <si>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</si>
  <si>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</si>
  <si>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</si>
  <si>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</si>
  <si>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</si>
  <si>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</si>
  <si>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</si>
  <si>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</si>
  <si>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</si>
  <si>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</si>
  <si>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</si>
  <si>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</si>
  <si>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</si>
  <si>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</si>
  <si>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</si>
  <si>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</si>
  <si>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</si>
  <si>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</si>
  <si>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</si>
  <si>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</si>
  <si>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</si>
  <si>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</si>
  <si>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</si>
  <si>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</si>
  <si>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</si>
  <si>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</si>
  <si>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</si>
  <si>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</si>
  <si>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</si>
  <si>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</si>
  <si>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</si>
  <si>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</si>
  <si>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</si>
  <si>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</si>
  <si>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</si>
  <si>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</si>
  <si>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</si>
  <si>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</si>
  <si>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</si>
  <si>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</si>
  <si>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</si>
  <si>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</si>
  <si>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</si>
  <si>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</si>
  <si>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</si>
  <si>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</si>
  <si>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</si>
  <si>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</si>
  <si>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</si>
  <si>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</si>
  <si>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</si>
  <si>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</si>
  <si>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</si>
  <si>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</si>
  <si>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</si>
  <si>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</si>
  <si>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</si>
  <si>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</si>
  <si>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</si>
  <si>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</si>
  <si>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</si>
  <si>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</si>
  <si>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</si>
  <si>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</si>
  <si>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</si>
  <si>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</si>
  <si>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</si>
  <si>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</si>
  <si>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</si>
  <si>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</si>
  <si>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</si>
  <si>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</si>
  <si>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</si>
  <si>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</si>
  <si>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</si>
  <si>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</si>
  <si>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</si>
  <si>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</si>
  <si>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</si>
  <si>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</si>
  <si>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</si>
  <si>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</si>
  <si>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</si>
  <si>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</si>
  <si>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</si>
  <si>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</si>
  <si>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</si>
  <si>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</si>
  <si>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</si>
  <si>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</si>
  <si>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</si>
  <si>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</si>
  <si>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</si>
  <si>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</si>
  <si>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</si>
  <si>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</si>
  <si>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</si>
  <si>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</si>
  <si>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</si>
  <si>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</si>
  <si>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</si>
  <si>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</si>
  <si>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</si>
  <si>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</si>
  <si>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</si>
  <si>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</si>
  <si>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</si>
  <si>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</si>
  <si>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</si>
  <si>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</si>
  <si>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</si>
  <si>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</si>
  <si>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</si>
  <si>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</si>
  <si>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</si>
  <si>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</si>
  <si>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</si>
  <si>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</si>
  <si>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</si>
  <si>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</si>
  <si>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</si>
  <si>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</si>
  <si>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</si>
  <si>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</si>
  <si>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</si>
  <si>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</si>
  <si>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</si>
  <si>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</si>
  <si>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</si>
  <si>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</si>
  <si>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</si>
  <si>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</si>
  <si>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</si>
  <si>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</si>
  <si>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</si>
  <si>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</si>
  <si>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</si>
  <si>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</si>
  <si>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</si>
  <si>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</si>
  <si>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</si>
  <si>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</si>
  <si>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</si>
  <si>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</si>
  <si>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</si>
  <si>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</si>
  <si>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</si>
  <si>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</si>
  <si>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</si>
  <si>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</si>
  <si>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</si>
  <si>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</si>
  <si>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</si>
  <si>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</si>
  <si>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</si>
  <si>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</si>
  <si>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</si>
  <si>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</si>
  <si>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</si>
  <si>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</si>
  <si>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</si>
  <si>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</si>
  <si>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</si>
  <si>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</si>
  <si>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</si>
  <si>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</si>
  <si>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</si>
  <si>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</si>
  <si>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</si>
  <si>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</si>
  <si>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</si>
  <si>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</si>
  <si>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</si>
  <si>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</si>
  <si>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</si>
  <si>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</si>
  <si>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</si>
  <si>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</si>
  <si>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</si>
  <si>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</si>
  <si>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</si>
  <si>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</si>
  <si>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</si>
  <si>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</si>
  <si>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</si>
  <si>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</si>
  <si>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</si>
  <si>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</si>
  <si>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</si>
  <si>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</si>
  <si>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</si>
  <si>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</si>
  <si>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</si>
  <si>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</si>
  <si>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</si>
  <si>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</si>
  <si>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</si>
  <si>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</si>
  <si>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</si>
  <si>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</si>
  <si>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</si>
  <si>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</si>
  <si>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</si>
  <si>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</si>
  <si>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</si>
  <si>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</si>
  <si>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</si>
  <si>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</si>
  <si>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</si>
  <si>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</si>
  <si>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</si>
  <si>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</si>
  <si>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</si>
  <si>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</si>
  <si>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</si>
  <si>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</si>
  <si>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</si>
  <si>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</si>
  <si>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</si>
  <si>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</si>
  <si>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</si>
  <si>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</si>
  <si>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</si>
  <si>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</si>
  <si>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</si>
  <si>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</si>
  <si>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</si>
  <si>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</si>
  <si>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</si>
  <si>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</si>
  <si>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</si>
  <si>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</si>
  <si>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</si>
  <si>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</si>
  <si>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</si>
  <si>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</si>
  <si>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</si>
  <si>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</si>
  <si>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</si>
  <si>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</si>
  <si>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</si>
  <si>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</si>
  <si>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</si>
  <si>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</si>
  <si>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</si>
  <si>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</si>
  <si>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</si>
  <si>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</si>
  <si>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</si>
  <si>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</si>
  <si>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</si>
  <si>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</si>
  <si>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</si>
  <si>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</si>
  <si>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</si>
  <si>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</si>
  <si>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</si>
  <si>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</si>
  <si>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</si>
  <si>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</si>
  <si>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</si>
  <si>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</si>
  <si>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</si>
  <si>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</si>
  <si>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</si>
  <si>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</si>
  <si>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</si>
  <si>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</si>
  <si>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</si>
  <si>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</si>
  <si>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</si>
  <si>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</si>
  <si>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</si>
  <si>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</si>
  <si>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</si>
  <si>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</si>
  <si>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</si>
  <si>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</si>
  <si>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</si>
  <si>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</si>
  <si>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</si>
  <si>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</si>
  <si>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</si>
  <si>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</si>
  <si>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</si>
  <si>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</si>
  <si>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</si>
  <si>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</si>
  <si>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</si>
  <si>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</si>
  <si>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</si>
  <si>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</si>
  <si>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</si>
  <si>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</si>
  <si>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</si>
  <si>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</si>
  <si>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</si>
  <si>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</si>
  <si>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</si>
  <si>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</si>
  <si>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</si>
  <si>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</si>
  <si>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</si>
  <si>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</si>
  <si>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</si>
  <si>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</si>
  <si>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</si>
  <si>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</si>
  <si>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</si>
  <si>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</si>
  <si>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</si>
  <si>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</si>
  <si>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</si>
  <si>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</si>
  <si>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</si>
  <si>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</si>
  <si>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</si>
  <si>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</si>
  <si>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</si>
  <si>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</si>
  <si>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</si>
  <si>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</si>
  <si>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</si>
  <si>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</si>
  <si>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</si>
  <si>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</si>
  <si>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</si>
  <si>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</si>
  <si>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</si>
  <si>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</si>
  <si>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</si>
  <si>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</si>
  <si>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</si>
  <si>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</si>
  <si>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</si>
  <si>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</si>
  <si>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</si>
  <si>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</si>
  <si>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</si>
  <si>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</si>
  <si>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</si>
  <si>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</si>
  <si>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</si>
  <si>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</si>
  <si>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</si>
  <si>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</si>
  <si>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</si>
  <si>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</si>
  <si>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</si>
  <si>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</si>
  <si>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</si>
  <si>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</si>
  <si>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</si>
  <si>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</si>
  <si>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</si>
  <si>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</si>
  <si>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</si>
  <si>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</si>
  <si>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</si>
  <si>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</si>
  <si>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</si>
  <si>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</si>
  <si>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</si>
  <si>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</si>
  <si>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</si>
  <si>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</si>
  <si>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</si>
  <si>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</si>
  <si>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</si>
  <si>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</si>
  <si>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</si>
  <si>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</si>
  <si>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</si>
  <si>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</si>
  <si>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</si>
  <si>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</si>
  <si>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</si>
  <si>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</si>
  <si>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</si>
  <si>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</si>
  <si>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</si>
  <si>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</si>
  <si>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</si>
  <si>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</si>
  <si>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</si>
  <si>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</si>
  <si>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</si>
  <si>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</si>
  <si>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</si>
  <si>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</si>
  <si>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</si>
  <si>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</si>
  <si>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</si>
  <si>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</si>
  <si>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</si>
  <si>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</si>
  <si>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</si>
  <si>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</si>
  <si>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</si>
  <si>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</si>
  <si>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</si>
  <si>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</si>
  <si>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</si>
  <si>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</si>
  <si>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</si>
  <si>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</si>
  <si>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</si>
  <si>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</si>
  <si>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</si>
  <si>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</si>
  <si>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</si>
  <si>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</si>
  <si>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</si>
  <si>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</si>
  <si>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</si>
  <si>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</si>
  <si>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</si>
  <si>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</si>
  <si>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</si>
  <si>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</si>
  <si>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</si>
  <si>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</si>
  <si>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</si>
  <si>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</si>
  <si>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</si>
  <si>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</si>
  <si>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</si>
  <si>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</si>
  <si>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</si>
  <si>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</si>
  <si>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</si>
  <si>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</si>
  <si>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</si>
  <si>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</si>
  <si>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</si>
  <si>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</si>
  <si>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</si>
  <si>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</si>
  <si>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</si>
  <si>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</si>
  <si>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</si>
  <si>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</si>
  <si>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</si>
  <si>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</si>
  <si>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</si>
  <si>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</si>
  <si>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</si>
  <si>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</si>
  <si>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</si>
  <si>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</si>
  <si>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</si>
  <si>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</si>
  <si>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</si>
  <si>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</si>
  <si>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</si>
  <si>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</si>
  <si>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</si>
  <si>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</si>
  <si>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</si>
  <si>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</si>
  <si>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</si>
  <si>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</si>
  <si>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</si>
  <si>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</si>
  <si>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</si>
  <si>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</si>
  <si>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</si>
  <si>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</si>
  <si>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</si>
  <si>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</si>
  <si>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</si>
  <si>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</si>
  <si>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</si>
  <si>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</si>
  <si>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</si>
  <si>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</si>
  <si>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</si>
  <si>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</si>
  <si>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</si>
  <si>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</si>
  <si>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</si>
  <si>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</si>
  <si>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</si>
  <si>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</si>
  <si>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</si>
  <si>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</si>
  <si>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</si>
  <si>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</si>
  <si>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</si>
  <si>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</si>
  <si>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</si>
  <si>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</si>
  <si>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</si>
  <si>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</si>
  <si>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</si>
  <si>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</si>
  <si>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</si>
  <si>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</si>
  <si>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</si>
  <si>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</si>
  <si>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</si>
  <si>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</si>
  <si>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</si>
  <si>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</si>
  <si>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</si>
  <si>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</si>
  <si>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</si>
  <si>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</si>
  <si>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</si>
  <si>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</si>
  <si>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</si>
  <si>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</si>
  <si>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</si>
  <si>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</si>
  <si>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</si>
  <si>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</si>
  <si>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</si>
  <si>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</si>
  <si>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</si>
  <si>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</si>
  <si>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</si>
  <si>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</si>
  <si>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</si>
  <si>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</si>
  <si>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</si>
  <si>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</si>
  <si>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</si>
  <si>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</si>
  <si>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</si>
  <si>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</si>
  <si>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</si>
  <si>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</si>
  <si>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</si>
  <si>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</si>
  <si>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</si>
  <si>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</si>
  <si>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</si>
  <si>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</si>
  <si>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</si>
  <si>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</si>
  <si>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</si>
  <si>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</si>
  <si>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</si>
  <si>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</si>
  <si>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</si>
  <si>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</si>
  <si>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</si>
  <si>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</si>
  <si>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</si>
  <si>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</si>
  <si>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</si>
  <si>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</si>
  <si>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</si>
  <si>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</si>
  <si>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</si>
  <si>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</si>
  <si>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</si>
  <si>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</si>
  <si>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</si>
  <si>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</si>
  <si>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</si>
  <si>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</si>
  <si>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</si>
  <si>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</si>
  <si>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</si>
  <si>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</si>
  <si>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</si>
  <si>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</si>
  <si>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</si>
  <si>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</si>
  <si>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</si>
  <si>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</si>
  <si>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</si>
  <si>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</si>
  <si>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</si>
  <si>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</si>
  <si>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</si>
  <si>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</si>
  <si>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</si>
  <si>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</si>
  <si>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</si>
  <si>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</si>
  <si>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</si>
  <si>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</si>
  <si>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</si>
  <si>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</si>
  <si>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</si>
  <si>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</si>
  <si>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</si>
  <si>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</si>
  <si>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</si>
  <si>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</si>
  <si>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</si>
  <si>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</si>
  <si>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</si>
  <si>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</si>
  <si>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</si>
  <si>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</si>
  <si>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</si>
  <si>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</si>
  <si>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</si>
  <si>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</si>
  <si>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</si>
  <si>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</si>
  <si>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</si>
  <si>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</si>
  <si>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</si>
  <si>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</si>
  <si>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</si>
  <si>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</si>
  <si>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</si>
  <si>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</si>
  <si>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</si>
  <si>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</si>
  <si>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</si>
  <si>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</si>
  <si>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</si>
  <si>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</si>
  <si>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</si>
  <si>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</si>
  <si>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</si>
  <si>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</si>
  <si>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</si>
  <si>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</si>
  <si>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</si>
  <si>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</si>
  <si>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</si>
  <si>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</si>
  <si>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</si>
  <si>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</si>
  <si>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</si>
  <si>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</si>
  <si>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</si>
  <si>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</si>
  <si>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</si>
  <si>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</si>
  <si>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</si>
  <si>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</si>
  <si>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</si>
  <si>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</si>
  <si>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</si>
  <si>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</si>
  <si>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</si>
  <si>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</si>
  <si>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</si>
  <si>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</si>
  <si>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</si>
  <si>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</si>
  <si>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</si>
  <si>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</si>
  <si>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</si>
  <si>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</si>
  <si>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</si>
  <si>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</si>
  <si>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</si>
  <si>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</si>
  <si>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</si>
  <si>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</si>
  <si>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</si>
  <si>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</si>
  <si>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</si>
  <si>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</si>
  <si>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</si>
  <si>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</si>
  <si>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</si>
  <si>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</si>
  <si>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</si>
  <si>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</si>
  <si>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</si>
  <si>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</si>
  <si>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</si>
  <si>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</si>
  <si>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</si>
  <si>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</si>
  <si>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</si>
  <si>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</si>
  <si>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</si>
  <si>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</si>
  <si>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</si>
  <si>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</si>
  <si>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</si>
  <si>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</si>
  <si>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</si>
  <si>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</si>
  <si>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</si>
  <si>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</si>
  <si>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</si>
  <si>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</si>
  <si>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</si>
  <si>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</si>
  <si>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</si>
  <si>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</si>
  <si>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</si>
  <si>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</si>
  <si>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</si>
  <si>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</si>
  <si>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</si>
  <si>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</si>
  <si>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</si>
  <si>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</si>
  <si>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</si>
  <si>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</si>
  <si>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</si>
  <si>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</si>
  <si>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</si>
  <si>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</si>
  <si>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</si>
  <si>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</si>
  <si>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</si>
  <si>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</si>
  <si>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</si>
  <si>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</si>
  <si>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</si>
  <si>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</si>
  <si>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</si>
  <si>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</si>
  <si>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</si>
  <si>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</si>
  <si>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</si>
  <si>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</si>
  <si>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</si>
  <si>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</si>
  <si>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</si>
  <si>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</si>
  <si>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</si>
  <si>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</si>
  <si>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</si>
  <si>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</si>
  <si>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</si>
  <si>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</si>
  <si>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</si>
  <si>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</si>
  <si>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</si>
  <si>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</si>
  <si>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</si>
  <si>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</si>
  <si>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</si>
  <si>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</si>
  <si>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</si>
  <si>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</si>
  <si>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</si>
  <si>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</si>
  <si>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</si>
  <si>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</si>
  <si>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</si>
  <si>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</si>
  <si>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</si>
  <si>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</si>
  <si>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</si>
  <si>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</si>
  <si>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</si>
  <si>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</si>
  <si>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</si>
  <si>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</si>
  <si>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</si>
  <si>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</si>
  <si>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</si>
  <si>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</si>
  <si>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</si>
  <si>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</si>
  <si>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</si>
  <si>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</si>
  <si>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</si>
  <si>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</si>
  <si>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</si>
  <si>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</si>
  <si>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</si>
  <si>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</si>
  <si>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</si>
  <si>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</si>
  <si>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</si>
  <si>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</si>
  <si>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</si>
  <si>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</si>
  <si>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</si>
  <si>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</si>
  <si>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</si>
  <si>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</si>
  <si>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</si>
  <si>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</si>
  <si>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</si>
  <si>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</si>
  <si>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</si>
  <si>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</si>
  <si>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</si>
  <si>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</si>
  <si>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</si>
  <si>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</si>
  <si>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</si>
  <si>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</si>
  <si>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</si>
  <si>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</si>
  <si>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</si>
  <si>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</si>
  <si>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</si>
  <si>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</si>
  <si>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</si>
  <si>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</si>
  <si>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</si>
  <si>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</si>
  <si>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</si>
  <si>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</si>
  <si>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</si>
  <si>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</si>
  <si>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</si>
  <si>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</si>
  <si>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</si>
  <si>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</si>
  <si>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</si>
  <si>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</si>
  <si>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</si>
  <si>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</si>
  <si>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</si>
  <si>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</si>
  <si>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</si>
  <si>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</si>
  <si>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</si>
  <si>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</si>
  <si>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</si>
  <si>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</si>
  <si>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</si>
  <si>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</si>
  <si>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</si>
  <si>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</si>
  <si>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</si>
  <si>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</si>
  <si>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</si>
  <si>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</si>
  <si>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</si>
  <si>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</si>
  <si>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</si>
  <si>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</si>
  <si>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</si>
  <si>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</si>
  <si>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</si>
  <si>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</si>
  <si>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</si>
  <si>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</si>
  <si>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</si>
  <si>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</si>
  <si>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</si>
  <si>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</si>
  <si>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</si>
  <si>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</si>
  <si>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</si>
  <si>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</si>
  <si>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</si>
  <si>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</si>
  <si>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</si>
  <si>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</si>
  <si>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</si>
  <si>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</si>
  <si>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</si>
  <si>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</si>
  <si>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</si>
  <si>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</si>
  <si>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</si>
  <si>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</si>
  <si>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</si>
  <si>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</si>
  <si>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</si>
  <si>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</si>
  <si>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</si>
  <si>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</si>
  <si>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</si>
  <si>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</si>
  <si>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</si>
  <si>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</si>
  <si>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</si>
  <si>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</si>
  <si>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</si>
  <si>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</si>
  <si>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</si>
  <si>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</si>
  <si>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</si>
  <si>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</si>
  <si>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</si>
  <si>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</si>
  <si>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</si>
  <si>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</si>
  <si>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</si>
  <si>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</si>
  <si>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</si>
  <si>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</si>
  <si>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</si>
  <si>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</si>
  <si>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</si>
  <si>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</si>
  <si>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</si>
  <si>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</si>
  <si>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</si>
  <si>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</si>
  <si>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</si>
  <si>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</si>
  <si>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</si>
  <si>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</si>
  <si>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</si>
  <si>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</si>
  <si>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</si>
  <si>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</si>
  <si>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</si>
  <si>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</si>
  <si>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</si>
  <si>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</si>
  <si>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</si>
  <si>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</si>
  <si>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</si>
  <si>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</si>
  <si>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</si>
  <si>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</si>
  <si>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</si>
  <si>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</si>
  <si>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</si>
  <si>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</si>
  <si>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</si>
  <si>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</si>
  <si>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</si>
  <si>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</si>
  <si>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</si>
  <si>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</si>
  <si>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</si>
  <si>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</si>
  <si>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</si>
  <si>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</si>
  <si>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</si>
  <si>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</si>
  <si>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</si>
  <si>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</si>
  <si>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</si>
  <si>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</si>
  <si>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</si>
  <si>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</si>
  <si>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</si>
  <si>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</si>
  <si>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</si>
  <si>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</si>
  <si>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</si>
  <si>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</si>
  <si>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</si>
  <si>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</si>
  <si>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</si>
  <si>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</si>
  <si>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</si>
  <si>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</si>
  <si>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</si>
  <si>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</si>
  <si>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</si>
  <si>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</si>
  <si>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</si>
  <si>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</si>
  <si>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</si>
  <si>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</si>
  <si>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</si>
  <si>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</si>
  <si>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</si>
  <si>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</si>
  <si>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</si>
  <si>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</si>
  <si>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</si>
  <si>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</si>
  <si>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</si>
  <si>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</si>
  <si>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</si>
  <si>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</si>
  <si>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</si>
  <si>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</si>
  <si>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</si>
  <si>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</si>
  <si>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</si>
  <si>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</si>
  <si>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</si>
  <si>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</si>
  <si>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</si>
  <si>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</si>
  <si>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</si>
  <si>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</si>
  <si>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</si>
  <si>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</si>
  <si>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</si>
  <si>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</si>
  <si>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</si>
  <si>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</si>
  <si>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</si>
  <si>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</si>
  <si>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</si>
  <si>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</si>
  <si>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</si>
  <si>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</si>
  <si>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</si>
  <si>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</si>
  <si>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</si>
  <si>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</si>
  <si>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</si>
  <si>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</si>
  <si>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</si>
  <si>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</si>
  <si>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</si>
  <si>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</si>
  <si>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</si>
  <si>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</si>
  <si>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</si>
  <si>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</si>
  <si>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</si>
  <si>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</si>
  <si>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</si>
  <si>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</si>
  <si>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</si>
  <si>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</si>
  <si>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</si>
  <si>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</si>
  <si>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</si>
  <si>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</si>
  <si>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</si>
  <si>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</si>
  <si>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</si>
  <si>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</si>
  <si>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</si>
  <si>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</si>
  <si>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</si>
  <si>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</si>
  <si>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</si>
  <si>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</si>
  <si>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</si>
  <si>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</si>
  <si>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</si>
  <si>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</si>
  <si>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</si>
  <si>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</si>
  <si>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</si>
  <si>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</si>
  <si>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</si>
  <si>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</si>
  <si>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</si>
  <si>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</si>
  <si>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</si>
  <si>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</si>
  <si>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</si>
  <si>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</si>
  <si>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</si>
  <si>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</si>
  <si>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</si>
  <si>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</si>
  <si>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</si>
  <si>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</si>
  <si>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</si>
  <si>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</si>
  <si>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</si>
  <si>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</si>
  <si>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</si>
  <si>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</si>
  <si>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</si>
  <si>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</si>
  <si>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</si>
  <si>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</si>
  <si>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</si>
  <si>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</si>
  <si>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</si>
  <si>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</si>
  <si>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</si>
  <si>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</si>
  <si>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</si>
  <si>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</si>
  <si>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</si>
  <si>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</si>
  <si>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</si>
  <si>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</si>
  <si>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</si>
  <si>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</si>
  <si>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</si>
  <si>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</si>
  <si>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</si>
  <si>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</si>
  <si>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</si>
  <si>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</si>
  <si>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</si>
  <si>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</si>
  <si>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</si>
  <si>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</si>
  <si>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</si>
  <si>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</si>
  <si>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</si>
  <si>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</si>
  <si>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</si>
  <si>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</si>
  <si>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</si>
  <si>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</si>
  <si>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</si>
  <si>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</si>
  <si>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</si>
  <si>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</si>
  <si>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</si>
  <si>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</si>
  <si>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</si>
  <si>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</si>
  <si>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</si>
  <si>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</si>
  <si>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</si>
  <si>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</si>
  <si>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</si>
  <si>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</si>
  <si>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</si>
  <si>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</si>
  <si>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</si>
  <si>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</si>
  <si>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</si>
  <si>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</si>
  <si>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</si>
  <si>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</si>
  <si>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</si>
  <si>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</si>
  <si>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</si>
  <si>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</si>
  <si>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</si>
  <si>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</si>
  <si>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</si>
  <si>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</si>
  <si>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</si>
  <si>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</si>
  <si>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</si>
  <si>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</si>
  <si>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</si>
  <si>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</si>
  <si>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</si>
  <si>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</si>
  <si>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</si>
  <si>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</si>
  <si>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</si>
  <si>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</si>
  <si>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</si>
  <si>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</si>
  <si>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</si>
  <si>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</si>
  <si>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</si>
  <si>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</si>
  <si>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</si>
  <si>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</si>
  <si>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</si>
  <si>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</si>
  <si>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</si>
  <si>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</si>
  <si>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</si>
  <si>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</si>
  <si>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</si>
  <si>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</si>
  <si>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</si>
  <si>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</si>
  <si>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</si>
  <si>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</si>
  <si>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</si>
  <si>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</si>
  <si>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</si>
  <si>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</si>
  <si>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</si>
  <si>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</si>
  <si>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</si>
  <si>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</si>
  <si>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</si>
  <si>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</si>
  <si>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</si>
  <si>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</si>
  <si>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</si>
  <si>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</si>
  <si>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</si>
  <si>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</si>
  <si>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</si>
  <si>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</si>
  <si>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</si>
  <si>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</si>
  <si>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</si>
  <si>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</si>
  <si>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</si>
  <si>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</si>
  <si>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</si>
  <si>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</si>
  <si>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</si>
  <si>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</si>
  <si>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</si>
  <si>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</si>
  <si>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</si>
  <si>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</si>
  <si>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</si>
  <si>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</si>
  <si>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</si>
  <si>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</si>
  <si>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</si>
  <si>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</si>
  <si>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</si>
  <si>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</si>
  <si>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</si>
  <si>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</si>
  <si>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</si>
  <si>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</si>
  <si>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</si>
  <si>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</si>
  <si>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</si>
  <si>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</si>
  <si>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</si>
  <si>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</si>
  <si>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</si>
  <si>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</si>
  <si>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</si>
  <si>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</si>
  <si>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</si>
  <si>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</si>
  <si>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</si>
  <si>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</si>
  <si>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</si>
  <si>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</si>
  <si>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</si>
  <si>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</si>
  <si>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</si>
  <si>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</si>
  <si>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</si>
  <si>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</si>
  <si>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</si>
  <si>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</si>
  <si>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</si>
  <si>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</si>
  <si>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</si>
  <si>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</si>
  <si>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</si>
  <si>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</si>
  <si>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</si>
  <si>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</si>
  <si>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</si>
  <si>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</si>
  <si>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</si>
  <si>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</si>
  <si>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</si>
  <si>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</si>
  <si>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</si>
  <si>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</si>
  <si>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</si>
  <si>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</si>
  <si>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</si>
  <si>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</si>
  <si>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</si>
  <si>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</si>
  <si>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</si>
  <si>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</si>
  <si>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</si>
  <si>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</si>
  <si>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</si>
  <si>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</si>
  <si>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</si>
  <si>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</si>
  <si>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</si>
  <si>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</si>
  <si>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</si>
  <si>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</si>
  <si>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</si>
  <si>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</si>
  <si>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</si>
  <si>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</si>
  <si>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</si>
  <si>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</si>
  <si>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</si>
  <si>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</si>
  <si>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</si>
  <si>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</si>
  <si>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</si>
  <si>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</si>
  <si>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</si>
  <si>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</si>
  <si>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</si>
  <si>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</si>
  <si>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</si>
  <si>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</si>
  <si>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</si>
  <si>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</si>
  <si>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</si>
  <si>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</si>
  <si>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</si>
  <si>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</si>
  <si>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</si>
  <si>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</si>
  <si>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</si>
  <si>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</si>
  <si>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</si>
  <si>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</si>
  <si>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</si>
  <si>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</si>
  <si>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</si>
  <si>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</si>
  <si>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</si>
  <si>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</si>
  <si>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</si>
  <si>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</si>
  <si>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</si>
  <si>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</si>
  <si>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</si>
  <si>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</si>
  <si>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</si>
  <si>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</si>
  <si>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</si>
  <si>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</si>
  <si>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</si>
  <si>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</si>
  <si>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</si>
  <si>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</si>
  <si>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</si>
  <si>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</si>
  <si>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</si>
  <si>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</si>
  <si>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</si>
  <si>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</si>
  <si>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</si>
  <si>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</si>
  <si>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</si>
  <si>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</si>
  <si>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</si>
  <si>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</si>
  <si>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</si>
  <si>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</si>
  <si>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</si>
  <si>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</si>
  <si>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</si>
  <si>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</si>
  <si>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</si>
  <si>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</si>
  <si>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</si>
  <si>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</si>
  <si>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</si>
  <si>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</si>
  <si>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</si>
  <si>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</si>
  <si>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</si>
  <si>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</si>
  <si>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</si>
  <si>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</si>
  <si>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</si>
  <si>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</si>
  <si>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</si>
  <si>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</si>
  <si>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</si>
  <si>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</si>
  <si>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</si>
  <si>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</si>
  <si>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</si>
  <si>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</si>
  <si>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</si>
  <si>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</si>
  <si>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</si>
  <si>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</si>
  <si>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</si>
  <si>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</si>
  <si>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</si>
  <si>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</si>
  <si>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</si>
  <si>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</si>
  <si>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</si>
  <si>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</si>
  <si>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</si>
  <si>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</si>
  <si>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</si>
  <si>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</si>
  <si>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</si>
  <si>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</si>
  <si>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</si>
  <si>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</si>
  <si>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</si>
  <si>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</si>
  <si>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</si>
  <si>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</si>
  <si>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</si>
  <si>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</si>
  <si>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</si>
  <si>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</si>
  <si>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</si>
  <si>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</si>
  <si>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</si>
  <si>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</si>
  <si>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</si>
  <si>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</si>
  <si>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</si>
  <si>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</si>
  <si>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</si>
  <si>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</si>
  <si>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</si>
  <si>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</si>
  <si>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</si>
  <si>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</si>
  <si>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</si>
  <si>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</si>
  <si>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</si>
  <si>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</si>
  <si>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</si>
  <si>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</si>
  <si>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</si>
  <si>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</si>
  <si>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</si>
  <si>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</si>
  <si>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</si>
  <si>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</si>
  <si>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</si>
  <si>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</si>
  <si>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</si>
  <si>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</si>
  <si>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</si>
  <si>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</si>
  <si>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</si>
  <si>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</si>
  <si>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</si>
  <si>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</si>
  <si>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</si>
  <si>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</si>
  <si>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</si>
  <si>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</si>
  <si>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</si>
  <si>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</si>
  <si>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</si>
  <si>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</si>
  <si>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</si>
  <si>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</si>
  <si>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</si>
  <si>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</si>
  <si>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</si>
  <si>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</si>
  <si>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</si>
  <si>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</si>
  <si>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</si>
  <si>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</si>
  <si>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</si>
  <si>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</si>
  <si>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</si>
  <si>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</si>
  <si>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</si>
  <si>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</si>
  <si>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</si>
  <si>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</si>
  <si>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</si>
  <si>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</si>
  <si>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</si>
  <si>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</si>
  <si>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</si>
  <si>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</si>
  <si>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</si>
  <si>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</si>
  <si>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</si>
  <si>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</si>
  <si>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</si>
  <si>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</si>
  <si>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</si>
  <si>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</si>
  <si>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</si>
  <si>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</si>
  <si>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</si>
  <si>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</si>
  <si>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</si>
  <si>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</si>
  <si>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</si>
  <si>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</si>
  <si>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</si>
  <si>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</si>
  <si>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</si>
  <si>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</si>
  <si>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</si>
  <si>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</si>
  <si>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</si>
  <si>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</si>
  <si>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</si>
  <si>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</si>
  <si>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</si>
  <si>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</si>
  <si>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</si>
  <si>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</si>
  <si>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</si>
  <si>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</si>
  <si>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</si>
  <si>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</si>
  <si>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</si>
  <si>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</si>
  <si>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</si>
  <si>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</si>
  <si>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</si>
  <si>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</si>
  <si>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</si>
  <si>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</si>
  <si>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</si>
  <si>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</si>
  <si>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</si>
  <si>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</si>
  <si>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</si>
  <si>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</si>
  <si>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</si>
  <si>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</si>
  <si>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</si>
  <si>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</si>
  <si>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</si>
  <si>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</si>
  <si>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</si>
  <si>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</si>
  <si>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</si>
  <si>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</si>
  <si>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</si>
  <si>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</si>
  <si>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</si>
  <si>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</si>
  <si>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</si>
  <si>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</si>
  <si>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</si>
  <si>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</si>
  <si>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</si>
  <si>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</si>
  <si>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</si>
  <si>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</si>
  <si>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</si>
  <si>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</si>
  <si>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</si>
  <si>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</si>
  <si>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</si>
  <si>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</si>
  <si>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</si>
  <si>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</si>
  <si>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</si>
  <si>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</si>
  <si>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</si>
  <si>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</si>
  <si>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</si>
  <si>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</si>
  <si>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</si>
  <si>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</si>
  <si>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</si>
  <si>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</si>
  <si>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</si>
  <si>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</si>
  <si>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</si>
  <si>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</si>
  <si>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</si>
  <si>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</si>
  <si>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</si>
  <si>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</si>
  <si>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</si>
  <si>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</si>
  <si>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</si>
  <si>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</si>
  <si>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</si>
  <si>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</si>
  <si>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</si>
  <si>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</si>
  <si>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</si>
  <si>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</si>
  <si>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</si>
  <si>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</si>
  <si>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</si>
  <si>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</si>
  <si>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</si>
  <si>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</si>
  <si>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</si>
  <si>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</si>
  <si>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</si>
  <si>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</si>
  <si>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</si>
  <si>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</si>
  <si>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</si>
  <si>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</si>
  <si>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</si>
  <si>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</si>
  <si>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</si>
  <si>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</si>
  <si>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</si>
  <si>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</si>
  <si>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</si>
  <si>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</si>
  <si>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</si>
  <si>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</si>
  <si>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</si>
  <si>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</si>
  <si>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</si>
  <si>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</si>
  <si>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</si>
  <si>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</si>
  <si>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</si>
  <si>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</si>
  <si>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</si>
  <si>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</si>
  <si>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</si>
  <si>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</si>
  <si>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</si>
  <si>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</si>
  <si>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</si>
  <si>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</si>
  <si>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</si>
  <si>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</si>
  <si>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</si>
  <si>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</si>
  <si>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</si>
  <si>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</si>
  <si>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</si>
  <si>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</si>
  <si>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</si>
  <si>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</si>
  <si>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</si>
  <si>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</si>
  <si>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</si>
  <si>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</si>
  <si>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</si>
  <si>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</si>
  <si>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</si>
  <si>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</si>
  <si>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</si>
  <si>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</si>
  <si>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</si>
  <si>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</si>
  <si>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</si>
  <si>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</si>
  <si>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</si>
  <si>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</si>
  <si>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</si>
  <si>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</si>
  <si>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</si>
  <si>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</si>
  <si>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</si>
  <si>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</si>
  <si>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</si>
  <si>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</si>
  <si>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</si>
  <si>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</si>
  <si>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</si>
  <si>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</si>
  <si>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</si>
  <si>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</si>
  <si>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</si>
  <si>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</si>
  <si>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</si>
  <si>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</si>
  <si>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</si>
  <si>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</si>
  <si>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</si>
  <si>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</si>
  <si>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</si>
  <si>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</si>
  <si>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</si>
  <si>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</si>
  <si>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</si>
  <si>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</si>
  <si>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</si>
  <si>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</si>
  <si>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</si>
  <si>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</si>
  <si>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</si>
  <si>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</si>
  <si>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</si>
  <si>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</si>
  <si>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</si>
  <si>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</si>
  <si>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</si>
  <si>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</si>
  <si>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</si>
  <si>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</si>
  <si>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</si>
  <si>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</si>
  <si>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</si>
  <si>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</si>
  <si>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</si>
  <si>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</si>
  <si>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</si>
  <si>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</si>
  <si>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</si>
  <si>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</si>
  <si>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</si>
  <si>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</si>
  <si>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</si>
  <si>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</si>
  <si>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</si>
  <si>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</si>
  <si>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</si>
  <si>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</si>
  <si>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</si>
  <si>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</si>
  <si>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</si>
  <si>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</si>
  <si>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</si>
  <si>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</si>
  <si>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</si>
  <si>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</si>
  <si>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</si>
  <si>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</si>
  <si>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</si>
  <si>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</si>
  <si>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</si>
  <si>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</si>
  <si>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</si>
  <si>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</si>
  <si>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</si>
  <si>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</si>
  <si>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</si>
  <si>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</si>
  <si>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</si>
  <si>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</si>
  <si>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</si>
  <si>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</si>
  <si>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</si>
  <si>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</si>
  <si>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</si>
  <si>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</si>
  <si>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</si>
  <si>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</si>
  <si>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</si>
  <si>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</si>
  <si>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</si>
  <si>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</si>
  <si>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</si>
  <si>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</si>
  <si>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</si>
  <si>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</si>
  <si>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</si>
  <si>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</si>
  <si>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</si>
  <si>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</si>
  <si>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</si>
  <si>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</si>
  <si>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</si>
  <si>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</si>
  <si>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</si>
  <si>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</si>
  <si>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</si>
  <si>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</si>
  <si>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</si>
  <si>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</si>
  <si>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</si>
  <si>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</si>
  <si>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</si>
  <si>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</si>
  <si>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</si>
  <si>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</si>
  <si>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</si>
  <si>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</si>
  <si>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</si>
  <si>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</si>
  <si>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</si>
  <si>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</si>
  <si>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</si>
  <si>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</si>
  <si>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</si>
  <si>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</si>
  <si>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</si>
  <si>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</si>
  <si>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</si>
  <si>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</si>
  <si>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</si>
  <si>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</si>
  <si>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</si>
  <si>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</si>
  <si>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</si>
  <si>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</si>
  <si>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</si>
  <si>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</si>
  <si>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</si>
  <si>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</si>
  <si>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</si>
  <si>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</si>
  <si>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</si>
  <si>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</si>
  <si>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</si>
  <si>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</si>
  <si>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</si>
  <si>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</si>
  <si>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</si>
  <si>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</si>
  <si>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</si>
  <si>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</si>
  <si>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</si>
  <si>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</si>
  <si>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</si>
  <si>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</si>
  <si>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</si>
  <si>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</si>
  <si>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</si>
  <si>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</si>
  <si>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</si>
  <si>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</si>
  <si>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</si>
  <si>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</si>
  <si>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</si>
  <si>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</si>
  <si>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</si>
  <si>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</si>
  <si>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</si>
  <si>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</si>
  <si>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</si>
  <si>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</si>
  <si>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</si>
  <si>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</si>
  <si>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</si>
  <si>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</si>
  <si>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</si>
  <si>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</si>
  <si>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</si>
  <si>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</si>
  <si>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</si>
  <si>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</si>
  <si>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</si>
  <si>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</si>
  <si>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</si>
  <si>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</si>
  <si>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</si>
  <si>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</si>
  <si>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</si>
  <si>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</si>
  <si>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</si>
  <si>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</si>
  <si>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</si>
  <si>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</si>
  <si>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</si>
  <si>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</si>
  <si>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</si>
  <si>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</si>
  <si>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</si>
  <si>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</si>
  <si>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</si>
  <si>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</si>
  <si>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</si>
  <si>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</si>
  <si>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</si>
  <si>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</si>
  <si>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</si>
  <si>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</si>
  <si>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</si>
  <si>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</si>
  <si>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</si>
  <si>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</si>
  <si>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</si>
  <si>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</si>
  <si>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</si>
  <si>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</si>
  <si>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</si>
  <si>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</si>
  <si>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</si>
  <si>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</si>
  <si>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</si>
  <si>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</si>
  <si>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</si>
  <si>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</si>
  <si>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</si>
  <si>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</si>
  <si>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</si>
  <si>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</si>
  <si>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</si>
  <si>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</si>
  <si>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</si>
  <si>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</si>
  <si>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</si>
  <si>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</si>
  <si>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</si>
  <si>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</si>
  <si>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</si>
  <si>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</si>
  <si>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</si>
  <si>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</si>
  <si>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</si>
  <si>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</si>
  <si>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</si>
  <si>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</si>
  <si>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</si>
  <si>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</si>
  <si>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</si>
  <si>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</si>
  <si>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</si>
  <si>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</si>
  <si>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</si>
  <si>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</si>
  <si>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</si>
  <si>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</si>
  <si>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</si>
  <si>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</si>
  <si>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</si>
  <si>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</si>
  <si>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</si>
  <si>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</si>
  <si>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</si>
  <si>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</si>
  <si>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</si>
  <si>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</si>
  <si>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</si>
  <si>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</si>
  <si>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</si>
  <si>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</si>
  <si>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</si>
  <si>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</si>
  <si>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</si>
  <si>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</si>
  <si>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</si>
  <si>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</si>
  <si>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</si>
  <si>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</si>
  <si>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</si>
  <si>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</si>
  <si>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</si>
  <si>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</si>
  <si>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</si>
  <si>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</si>
  <si>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</si>
  <si>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</si>
  <si>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</si>
  <si>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</si>
  <si>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</si>
  <si>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</si>
  <si>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</si>
  <si>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</si>
  <si>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</si>
  <si>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</si>
  <si>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</si>
  <si>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</si>
  <si>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</si>
  <si>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</si>
  <si>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</si>
  <si>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</si>
  <si>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</si>
  <si>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</si>
  <si>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</si>
  <si>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</si>
  <si>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</si>
  <si>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</si>
  <si>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</si>
  <si>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</si>
  <si>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</si>
  <si>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</si>
  <si>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</si>
  <si>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</si>
  <si>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</si>
  <si>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</si>
  <si>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</si>
  <si>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</si>
  <si>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</si>
  <si>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</si>
  <si>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</si>
  <si>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</si>
  <si>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</si>
  <si>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</si>
  <si>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</si>
  <si>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</si>
  <si>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</si>
  <si>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</si>
  <si>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</si>
  <si>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</si>
  <si>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</si>
  <si>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</si>
  <si>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</si>
  <si>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</si>
  <si>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</si>
  <si>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</si>
  <si>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</si>
  <si>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</si>
  <si>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</si>
  <si>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</si>
  <si>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</si>
  <si>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</si>
  <si>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</si>
  <si>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</si>
  <si>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</si>
  <si>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</si>
  <si>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</si>
  <si>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</si>
  <si>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</si>
  <si>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</si>
  <si>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</si>
  <si>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</si>
  <si>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</si>
  <si>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</si>
  <si>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</si>
  <si>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</si>
  <si>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</si>
  <si>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</si>
  <si>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</si>
  <si>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</si>
  <si>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</si>
  <si>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</si>
  <si>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</si>
  <si>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</si>
  <si>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</si>
  <si>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</si>
  <si>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</si>
  <si>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</si>
  <si>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</si>
  <si>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</si>
  <si>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</si>
  <si>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</si>
  <si>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</si>
  <si>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</si>
  <si>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</si>
  <si>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</si>
  <si>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</si>
  <si>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</si>
  <si>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</si>
  <si>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</si>
  <si>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</si>
  <si>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</si>
  <si>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</si>
  <si>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</si>
  <si>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</si>
  <si>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</si>
  <si>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</si>
  <si>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</si>
  <si>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</si>
  <si>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</si>
  <si>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</si>
  <si>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</si>
  <si>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</si>
  <si>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</si>
  <si>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</si>
  <si>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</si>
  <si>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</si>
  <si>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</si>
  <si>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</si>
  <si>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</si>
  <si>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</si>
  <si>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</si>
  <si>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</si>
  <si>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</si>
  <si>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</si>
  <si>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</si>
  <si>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</si>
  <si>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</si>
  <si>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</si>
  <si>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</si>
  <si>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</si>
  <si>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</si>
  <si>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</si>
  <si>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</si>
  <si>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</si>
  <si>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</si>
  <si>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</si>
  <si>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</si>
  <si>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</si>
  <si>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</si>
  <si>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</si>
  <si>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</si>
  <si>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</si>
  <si>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</si>
  <si>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</si>
  <si>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</si>
  <si>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</si>
  <si>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</si>
  <si>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</si>
  <si>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</si>
  <si>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</si>
  <si>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</si>
  <si>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</si>
  <si>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</si>
  <si>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</si>
  <si>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</si>
  <si>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</si>
  <si>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</si>
  <si>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</si>
  <si>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</si>
  <si>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</si>
  <si>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</si>
  <si>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</si>
  <si>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</si>
  <si>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</si>
  <si>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</si>
  <si>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</si>
  <si>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</si>
  <si>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</si>
  <si>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</si>
  <si>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</si>
  <si>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</si>
  <si>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</si>
  <si>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</si>
  <si>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</si>
  <si>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</si>
  <si>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</si>
  <si>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</si>
  <si>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</si>
  <si>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</si>
  <si>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</si>
  <si>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</si>
  <si>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</si>
  <si>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</si>
  <si>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</si>
  <si>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</si>
  <si>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</si>
  <si>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</si>
  <si>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</si>
  <si>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</si>
  <si>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</si>
  <si>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</si>
  <si>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</si>
  <si>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</si>
  <si>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</si>
  <si>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</si>
  <si>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</si>
  <si>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</si>
  <si>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</si>
  <si>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</si>
  <si>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</si>
  <si>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</si>
  <si>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</si>
  <si>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</si>
  <si>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</si>
  <si>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</si>
  <si>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</si>
  <si>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</si>
  <si>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</si>
  <si>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</si>
  <si>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</si>
  <si>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</si>
  <si>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</si>
  <si>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</si>
  <si>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</si>
  <si>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</si>
  <si>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</si>
  <si>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</si>
  <si>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</si>
  <si>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</si>
  <si>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</si>
  <si>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</si>
  <si>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</si>
  <si>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</si>
  <si>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</si>
  <si>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</si>
  <si>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</si>
  <si>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</si>
  <si>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</si>
  <si>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</si>
  <si>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</si>
  <si>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</si>
  <si>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</si>
  <si>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</si>
  <si>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</si>
  <si>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</si>
  <si>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</si>
  <si>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</si>
  <si>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</si>
  <si>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</si>
  <si>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</si>
  <si>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</si>
  <si>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</si>
  <si>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</si>
  <si>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</si>
  <si>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</si>
  <si>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</si>
  <si>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</si>
  <si>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</si>
  <si>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</si>
  <si>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</si>
  <si>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</si>
  <si>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</si>
  <si>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</si>
  <si>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</si>
  <si>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</si>
  <si>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</si>
  <si>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</si>
  <si>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</si>
  <si>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</si>
  <si>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</si>
  <si>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</si>
  <si>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</si>
  <si>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</si>
  <si>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</si>
  <si>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</si>
  <si>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</si>
  <si>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</si>
  <si>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</si>
  <si>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</si>
  <si>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</si>
  <si>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</si>
  <si>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</si>
  <si>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</si>
  <si>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</si>
  <si>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</si>
  <si>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</si>
  <si>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</si>
  <si>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</si>
  <si>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</si>
  <si>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</si>
  <si>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</si>
  <si>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</si>
  <si>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</si>
  <si>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</si>
  <si>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</si>
  <si>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</si>
  <si>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</si>
  <si>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</si>
  <si>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</si>
  <si>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</si>
  <si>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</si>
  <si>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</si>
  <si>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</si>
  <si>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</si>
  <si>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</si>
  <si>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</si>
  <si>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</si>
  <si>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</si>
  <si>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</si>
  <si>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</si>
  <si>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</si>
  <si>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</si>
  <si>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</si>
  <si>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</si>
  <si>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</si>
  <si>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</si>
  <si>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</si>
  <si>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</si>
  <si>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</si>
  <si>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</si>
  <si>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</si>
  <si>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</si>
  <si>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</si>
  <si>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</si>
  <si>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</si>
  <si>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</si>
  <si>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</si>
  <si>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</si>
  <si>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</si>
  <si>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</si>
  <si>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</si>
  <si>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</si>
  <si>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</si>
  <si>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</si>
  <si>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</si>
  <si>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</si>
  <si>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</si>
  <si>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</si>
  <si>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</si>
  <si>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</si>
  <si>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</si>
  <si>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</si>
  <si>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</si>
  <si>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</si>
  <si>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</si>
  <si>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</si>
  <si>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</si>
  <si>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</si>
  <si>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</si>
  <si>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</si>
  <si>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</si>
  <si>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</si>
  <si>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</si>
  <si>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</si>
  <si>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</si>
  <si>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</si>
  <si>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</si>
  <si>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</si>
  <si>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</si>
  <si>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</si>
  <si>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</si>
  <si>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</si>
  <si>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</si>
  <si>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</si>
  <si>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</si>
  <si>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</si>
  <si>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</si>
  <si>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</si>
  <si>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</si>
  <si>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</si>
  <si>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</si>
  <si>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</si>
  <si>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</si>
  <si>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</si>
  <si>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</si>
  <si>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</si>
  <si>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</si>
  <si>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</si>
  <si>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</si>
  <si>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</si>
  <si>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</si>
  <si>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</si>
  <si>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</si>
  <si>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</si>
  <si>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</si>
  <si>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</si>
  <si>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</si>
  <si>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</si>
  <si>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</si>
  <si>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</si>
  <si>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</si>
  <si>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</si>
  <si>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</si>
  <si>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</si>
  <si>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</si>
  <si>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</si>
  <si>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</si>
  <si>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</si>
  <si>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</si>
  <si>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</si>
  <si>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</si>
  <si>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</si>
  <si>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</si>
  <si>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</si>
  <si>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</si>
  <si>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</si>
  <si>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</si>
  <si>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</si>
  <si>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</si>
  <si>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</si>
  <si>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</si>
  <si>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</si>
  <si>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</si>
  <si>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</si>
  <si>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</si>
  <si>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</si>
  <si>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</si>
  <si>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</si>
  <si>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</si>
  <si>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</si>
  <si>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</si>
  <si>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</si>
  <si>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</si>
  <si>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</si>
  <si>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</si>
  <si>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</si>
  <si>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</si>
  <si>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</si>
  <si>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</si>
  <si>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</si>
  <si>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</si>
  <si>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</si>
  <si>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</si>
  <si>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</si>
  <si>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</si>
  <si>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</si>
  <si>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</si>
  <si>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</si>
  <si>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</si>
  <si>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</si>
  <si>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</si>
  <si>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</si>
  <si>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</si>
  <si>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</si>
  <si>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</si>
  <si>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</si>
  <si>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</si>
  <si>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</si>
  <si>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</si>
  <si>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</si>
  <si>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</si>
  <si>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</si>
  <si>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</si>
  <si>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</si>
  <si>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</si>
  <si>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</si>
  <si>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</si>
  <si>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</si>
  <si>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</si>
  <si>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</si>
  <si>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</si>
  <si>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</si>
  <si>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</si>
  <si>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</si>
  <si>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</si>
  <si>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</si>
  <si>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</si>
  <si>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</si>
  <si>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</si>
  <si>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</si>
  <si>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</si>
  <si>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</si>
  <si>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</si>
  <si>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</si>
  <si>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</si>
  <si>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</si>
  <si>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</si>
  <si>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</si>
  <si>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</si>
  <si>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</si>
  <si>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</si>
  <si>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</si>
  <si>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</si>
  <si>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</si>
  <si>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</si>
  <si>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</si>
  <si>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</si>
  <si>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</si>
  <si>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</si>
  <si>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</si>
  <si>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</si>
  <si>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</si>
  <si>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</si>
  <si>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</si>
  <si>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</si>
  <si>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</si>
  <si>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</si>
  <si>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</si>
  <si>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</si>
  <si>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</si>
  <si>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</si>
  <si>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</si>
  <si>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</si>
  <si>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</si>
  <si>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</si>
  <si>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</si>
  <si>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</si>
  <si>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</si>
  <si>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</si>
  <si>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</si>
  <si>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</si>
  <si>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</si>
  <si>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</si>
  <si>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</si>
  <si>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</si>
  <si>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</si>
  <si>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</si>
  <si>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</si>
  <si>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</si>
  <si>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</si>
  <si>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</si>
  <si>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</si>
  <si>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</si>
  <si>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</si>
  <si>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</si>
  <si>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</si>
  <si>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</si>
  <si>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</si>
  <si>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</si>
  <si>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</si>
  <si>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</si>
  <si>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</si>
  <si>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</si>
  <si>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</si>
  <si>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</si>
  <si>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</si>
  <si>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</si>
  <si>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</si>
  <si>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</si>
  <si>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</si>
  <si>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</si>
  <si>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</si>
  <si>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</si>
  <si>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</si>
  <si>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</si>
  <si>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</si>
  <si>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</si>
  <si>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</si>
  <si>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</si>
  <si>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</si>
  <si>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</si>
  <si>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</si>
  <si>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</si>
  <si>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</si>
  <si>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</si>
  <si>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</si>
  <si>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</si>
  <si>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</si>
  <si>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</si>
  <si>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</si>
  <si>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</si>
  <si>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</si>
  <si>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</si>
  <si>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</si>
  <si>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</si>
  <si>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</si>
  <si>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</si>
  <si>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</si>
  <si>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</si>
  <si>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</si>
  <si>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</si>
  <si>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</si>
  <si>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</si>
  <si>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</si>
  <si>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</si>
  <si>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</si>
  <si>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</si>
  <si>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</si>
  <si>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</si>
  <si>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</si>
  <si>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</si>
  <si>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</si>
  <si>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</si>
  <si>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</si>
  <si>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</si>
  <si>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</si>
  <si>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</si>
  <si>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</si>
  <si>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</si>
  <si>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</si>
  <si>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</si>
  <si>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</si>
  <si>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</si>
  <si>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</si>
  <si>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</si>
  <si>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</si>
  <si>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</si>
  <si>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</si>
  <si>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</si>
  <si>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</si>
  <si>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</si>
  <si>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</si>
  <si>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</si>
  <si>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</si>
  <si>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</si>
  <si>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</si>
  <si>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</si>
  <si>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</si>
  <si>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</si>
  <si>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</si>
  <si>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</si>
  <si>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</si>
  <si>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</si>
  <si>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</si>
  <si>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</si>
  <si>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</si>
  <si>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</si>
  <si>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</si>
  <si>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</si>
  <si>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</si>
  <si>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</si>
  <si>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</si>
  <si>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</si>
  <si>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</si>
  <si>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</si>
  <si>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</si>
  <si>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</si>
  <si>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</si>
  <si>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</si>
  <si>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</si>
  <si>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</si>
  <si>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</si>
  <si>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</si>
  <si>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</si>
  <si>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</si>
  <si>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</si>
  <si>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</si>
  <si>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</si>
  <si>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</si>
  <si>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</si>
  <si>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</si>
  <si>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</si>
  <si>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</si>
  <si>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</si>
  <si>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</si>
  <si>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</si>
  <si>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</si>
  <si>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</si>
  <si>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</si>
  <si>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</si>
  <si>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</si>
  <si>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</si>
  <si>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</si>
  <si>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</si>
  <si>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</si>
  <si>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</si>
  <si>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</si>
  <si>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</si>
  <si>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</si>
  <si>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</si>
  <si>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</si>
  <si>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</si>
  <si>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</si>
  <si>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</si>
  <si>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</si>
  <si>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</si>
  <si>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</si>
  <si>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</si>
  <si>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</si>
  <si>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</si>
  <si>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</si>
  <si>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</si>
  <si>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</si>
  <si>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</si>
  <si>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</si>
  <si>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</si>
  <si>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</si>
  <si>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</si>
  <si>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</si>
  <si>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</si>
  <si>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</si>
  <si>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</si>
  <si>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</si>
  <si>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</si>
  <si>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</si>
  <si>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</si>
  <si>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</si>
  <si>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</si>
  <si>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</si>
  <si>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</si>
  <si>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</si>
  <si>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</si>
  <si>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</si>
  <si>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</si>
  <si>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</si>
  <si>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</si>
  <si>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</si>
  <si>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</si>
  <si>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</si>
  <si>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</si>
  <si>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</si>
  <si>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</si>
  <si>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</si>
  <si>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</si>
  <si>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</si>
  <si>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</si>
  <si>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</si>
  <si>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</si>
  <si>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</si>
  <si>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</si>
  <si>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</si>
  <si>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</si>
  <si>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</si>
  <si>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</si>
  <si>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</si>
  <si>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</si>
  <si>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</si>
  <si>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</si>
  <si>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</si>
  <si>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</si>
  <si>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</si>
  <si>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</si>
  <si>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</si>
  <si>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</si>
  <si>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</si>
  <si>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</si>
  <si>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</si>
  <si>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</si>
  <si>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</si>
  <si>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</si>
  <si>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</si>
  <si>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</si>
  <si>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</si>
  <si>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</si>
  <si>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</si>
  <si>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</si>
  <si>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</si>
  <si>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</si>
  <si>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</si>
  <si>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</si>
  <si>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</si>
  <si>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</si>
  <si>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</si>
  <si>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</si>
  <si>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</si>
  <si>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</si>
  <si>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</si>
  <si>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</si>
  <si>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</si>
  <si>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</si>
  <si>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</si>
  <si>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</si>
  <si>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</si>
  <si>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</si>
  <si>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</si>
  <si>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</si>
  <si>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</si>
  <si>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</si>
  <si>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</si>
  <si>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</si>
  <si>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</si>
  <si>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</si>
  <si>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</si>
  <si>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</si>
  <si>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</si>
  <si>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</si>
  <si>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</si>
  <si>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</si>
  <si>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</si>
  <si>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</si>
  <si>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</si>
  <si>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</si>
  <si>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</si>
  <si>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</si>
  <si>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</si>
  <si>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</si>
  <si>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</si>
  <si>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</si>
  <si>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</si>
  <si>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</si>
  <si>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</si>
  <si>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</si>
  <si>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</si>
  <si>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</si>
  <si>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</si>
  <si>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</si>
  <si>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</si>
  <si>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</si>
  <si>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</si>
  <si>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</si>
  <si>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</si>
  <si>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</si>
  <si>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</si>
  <si>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</si>
  <si>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</si>
  <si>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</si>
  <si>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</si>
  <si>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</si>
  <si>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</si>
  <si>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</si>
  <si>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</si>
  <si>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</si>
  <si>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</si>
  <si>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</si>
  <si>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</si>
  <si>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</si>
  <si>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</si>
  <si>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</si>
  <si>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</si>
  <si>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</si>
  <si>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</si>
  <si>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</si>
  <si>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</si>
  <si>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</si>
  <si>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</si>
  <si>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</si>
  <si>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</si>
  <si>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</si>
  <si>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</si>
  <si>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</si>
  <si>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</si>
  <si>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</si>
  <si>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</si>
  <si>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</si>
  <si>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</si>
  <si>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</si>
  <si>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</si>
  <si>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</si>
  <si>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</si>
  <si>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</si>
  <si>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</si>
  <si>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</si>
  <si>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</si>
  <si>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</si>
  <si>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</si>
  <si>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</si>
  <si>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</si>
  <si>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</si>
  <si>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</si>
  <si>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</si>
  <si>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</si>
  <si>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</si>
  <si>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</si>
  <si>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</si>
  <si>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</si>
  <si>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</si>
  <si>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</si>
  <si>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</si>
  <si>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</si>
  <si>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</si>
  <si>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</si>
  <si>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</si>
  <si>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</si>
  <si>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</si>
  <si>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</si>
  <si>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</si>
  <si>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</si>
  <si>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</si>
  <si>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</si>
  <si>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</si>
  <si>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</si>
  <si>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</si>
  <si>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</si>
  <si>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</si>
  <si>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</si>
  <si>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</si>
  <si>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</si>
  <si>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</si>
  <si>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</si>
  <si>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</si>
  <si>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</si>
  <si>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</si>
  <si>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</si>
  <si>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</si>
  <si>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</si>
  <si>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</si>
  <si>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</si>
  <si>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</si>
  <si>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</si>
  <si>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</si>
  <si>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</si>
  <si>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</si>
  <si>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</si>
  <si>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</si>
  <si>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</si>
  <si>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</si>
  <si>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</si>
  <si>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</si>
  <si>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</si>
  <si>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</si>
  <si>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</si>
  <si>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</si>
  <si>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</si>
  <si>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</si>
  <si>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</si>
  <si>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</si>
  <si>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</si>
  <si>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</si>
  <si>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</si>
  <si>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</si>
  <si>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</si>
  <si>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</si>
  <si>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</si>
  <si>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</si>
  <si>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</si>
  <si>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</si>
  <si>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</si>
  <si>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</si>
  <si>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</si>
  <si>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</si>
  <si>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</si>
  <si>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</si>
  <si>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</si>
  <si>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</si>
  <si>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</si>
  <si>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</si>
  <si>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</si>
  <si>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</si>
  <si>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</si>
  <si>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</si>
  <si>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</si>
  <si>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</si>
  <si>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</si>
  <si>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</si>
  <si>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</si>
  <si>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</si>
  <si>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</si>
  <si>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</si>
  <si>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</si>
  <si>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</si>
  <si>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</si>
  <si>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</si>
  <si>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</si>
  <si>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</si>
  <si>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</si>
  <si>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</si>
  <si>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</si>
  <si>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</si>
  <si>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</si>
  <si>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</si>
  <si>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</si>
  <si>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</si>
  <si>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</si>
  <si>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</si>
  <si>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</si>
  <si>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</si>
  <si>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</si>
  <si>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</si>
  <si>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</si>
  <si>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</si>
  <si>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</si>
  <si>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</si>
  <si>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</si>
  <si>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</si>
  <si>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</si>
  <si>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</si>
  <si>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</si>
  <si>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</si>
  <si>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</si>
  <si>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</si>
  <si>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</si>
  <si>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</si>
  <si>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</si>
  <si>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</si>
  <si>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</si>
  <si>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</si>
  <si>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</si>
  <si>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</si>
  <si>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</si>
  <si>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</si>
  <si>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</si>
  <si>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</si>
  <si>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</si>
  <si>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</si>
  <si>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</si>
  <si>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</si>
  <si>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</si>
  <si>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</si>
  <si>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</si>
  <si>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</si>
  <si>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</si>
  <si>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</si>
  <si>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</si>
  <si>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</si>
  <si>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</si>
  <si>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</si>
  <si>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</si>
  <si>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</si>
  <si>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</si>
  <si>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</si>
  <si>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</si>
  <si>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</si>
  <si>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</si>
  <si>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</si>
  <si>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</si>
  <si>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</si>
  <si>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</si>
  <si>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</si>
  <si>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</si>
  <si>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</si>
  <si>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</si>
  <si>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</si>
  <si>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</si>
  <si>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</si>
  <si>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</si>
  <si>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</si>
  <si>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</si>
  <si>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</si>
  <si>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</si>
  <si>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</si>
  <si>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</si>
  <si>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</si>
  <si>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</si>
  <si>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</si>
  <si>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</si>
  <si>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</si>
  <si>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</si>
  <si>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</si>
  <si>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</si>
  <si>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</si>
  <si>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</si>
  <si>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</si>
  <si>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</si>
  <si>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</si>
  <si>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</si>
  <si>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</si>
  <si>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</si>
  <si>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</si>
  <si>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</si>
  <si>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</si>
  <si>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</si>
  <si>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</si>
  <si>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</si>
  <si>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</si>
  <si>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</si>
  <si>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</si>
  <si>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</si>
  <si>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</si>
  <si>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</si>
  <si>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</si>
  <si>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</si>
  <si>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</si>
  <si>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</si>
  <si>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</si>
  <si>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</si>
  <si>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</si>
  <si>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</si>
  <si>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</si>
  <si>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</si>
  <si>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</si>
  <si>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</si>
  <si>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</si>
  <si>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</si>
  <si>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</si>
  <si>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</si>
  <si>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</si>
  <si>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</si>
  <si>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</si>
  <si>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</si>
  <si>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</si>
  <si>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</si>
  <si>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</si>
  <si>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</si>
  <si>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</si>
  <si>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</si>
  <si>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</si>
  <si>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</si>
  <si>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</si>
  <si>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</si>
  <si>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</si>
  <si>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</si>
  <si>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</si>
  <si>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</si>
  <si>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</si>
  <si>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</si>
  <si>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</si>
  <si>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</si>
  <si>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</si>
  <si>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</si>
  <si>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</si>
  <si>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</si>
  <si>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</si>
  <si>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</si>
  <si>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</si>
  <si>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</si>
  <si>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</si>
  <si>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</si>
  <si>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</si>
  <si>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</si>
  <si>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</si>
  <si>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</si>
  <si>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</si>
  <si>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</si>
  <si>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</si>
  <si>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</si>
  <si>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</si>
  <si>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</si>
  <si>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</si>
  <si>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</si>
  <si>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</si>
  <si>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</si>
  <si>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</si>
  <si>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</si>
  <si>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</si>
  <si>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</si>
  <si>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</si>
  <si>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</si>
  <si>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</si>
  <si>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</si>
  <si>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</si>
  <si>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</si>
  <si>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</si>
  <si>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</si>
  <si>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</si>
  <si>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</si>
  <si>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</si>
  <si>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</si>
  <si>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</si>
  <si>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</si>
  <si>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</si>
  <si>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</si>
  <si>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</si>
  <si>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</si>
  <si>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</si>
  <si>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</si>
  <si>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</si>
  <si>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</si>
  <si>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</si>
  <si>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</si>
  <si>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</si>
  <si>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</si>
  <si>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</si>
  <si>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</si>
  <si>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</si>
  <si>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</si>
  <si>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</si>
  <si>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</si>
  <si>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</si>
  <si>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</si>
  <si>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</si>
  <si>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</si>
  <si>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</si>
  <si>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</si>
  <si>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</si>
  <si>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</si>
  <si>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</si>
  <si>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</si>
  <si>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</si>
  <si>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</si>
  <si>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</si>
  <si>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</si>
  <si>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</si>
  <si>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</si>
  <si>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</si>
  <si>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</si>
  <si>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</si>
  <si>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</si>
  <si>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</si>
  <si>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</si>
  <si>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</si>
  <si>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</si>
  <si>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</si>
  <si>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</si>
  <si>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</si>
  <si>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</si>
  <si>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</si>
  <si>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</si>
  <si>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</si>
  <si>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</si>
  <si>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</si>
  <si>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</si>
  <si>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</si>
  <si>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</si>
  <si>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</si>
  <si>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</si>
  <si>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</si>
  <si>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</si>
  <si>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</si>
  <si>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</si>
  <si>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</si>
  <si>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</si>
  <si>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</si>
  <si>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</si>
  <si>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</si>
  <si>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</si>
  <si>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</si>
  <si>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</si>
  <si>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</si>
  <si>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</si>
  <si>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</si>
  <si>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</si>
  <si>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</si>
  <si>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</si>
  <si>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</si>
  <si>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</si>
  <si>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</si>
  <si>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</si>
  <si>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</si>
  <si>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</si>
  <si>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</si>
  <si>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</si>
  <si>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</si>
  <si>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</si>
  <si>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</si>
  <si>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</si>
  <si>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</si>
  <si>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</si>
  <si>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</si>
  <si>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</si>
  <si>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</si>
  <si>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</si>
  <si>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</si>
  <si>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</si>
  <si>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</si>
  <si>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</si>
  <si>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</si>
  <si>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</si>
  <si>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</si>
  <si>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</si>
  <si>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</si>
  <si>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</si>
  <si>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</si>
  <si>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</si>
  <si>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</si>
  <si>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</si>
  <si>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</si>
  <si>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</si>
  <si>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</si>
  <si>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</si>
  <si>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</si>
  <si>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</si>
  <si>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</si>
  <si>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</si>
  <si>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</si>
  <si>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</si>
  <si>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</si>
  <si>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</si>
  <si>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</si>
  <si>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</si>
  <si>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</si>
  <si>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</si>
  <si>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</si>
  <si>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</si>
  <si>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</si>
  <si>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</si>
  <si>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</si>
  <si>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</si>
  <si>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</si>
  <si>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</si>
  <si>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</si>
  <si>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</si>
  <si>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</si>
  <si>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</si>
  <si>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</si>
  <si>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</si>
  <si>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</si>
  <si>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</si>
  <si>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</si>
  <si>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</si>
  <si>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</si>
  <si>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</si>
  <si>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</si>
  <si>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</si>
  <si>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</si>
  <si>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</si>
  <si>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</si>
  <si>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</si>
  <si>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</si>
  <si>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</si>
  <si>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</si>
  <si>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</si>
  <si>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</si>
  <si>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</si>
  <si>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</si>
  <si>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</si>
  <si>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</si>
  <si>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</si>
  <si>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</si>
  <si>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</si>
  <si>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</si>
  <si>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</si>
  <si>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</si>
  <si>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</si>
  <si>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</si>
  <si>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</si>
  <si>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</si>
  <si>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</si>
  <si>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</si>
  <si>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</si>
  <si>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</si>
  <si>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</si>
  <si>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</si>
  <si>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</si>
  <si>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</si>
  <si>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</si>
  <si>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</si>
  <si>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</si>
  <si>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</si>
  <si>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</si>
  <si>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</si>
  <si>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</si>
  <si>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</si>
  <si>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</si>
  <si>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</si>
  <si>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</si>
  <si>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</si>
  <si>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</si>
  <si>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</si>
  <si>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</si>
  <si>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</si>
  <si>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</si>
  <si>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</si>
  <si>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</si>
  <si>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</si>
  <si>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</si>
  <si>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</si>
  <si>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</si>
  <si>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</si>
  <si>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</si>
  <si>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</si>
  <si>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</si>
  <si>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</si>
  <si>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</si>
  <si>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</si>
  <si>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</si>
  <si>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</si>
  <si>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</si>
  <si>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</si>
  <si>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</si>
  <si>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</si>
  <si>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</si>
  <si>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</si>
  <si>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</si>
  <si>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</si>
  <si>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</si>
  <si>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</si>
  <si>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</si>
  <si>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</si>
  <si>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</si>
  <si>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</si>
  <si>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</si>
  <si>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</si>
  <si>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</si>
  <si>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</si>
  <si>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</si>
  <si>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</si>
  <si>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</si>
  <si>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</si>
  <si>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</si>
  <si>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</si>
  <si>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</si>
  <si>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</si>
  <si>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</si>
  <si>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</si>
  <si>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</si>
  <si>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</si>
  <si>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</si>
  <si>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</si>
  <si>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</si>
  <si>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</si>
  <si>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</si>
  <si>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</si>
  <si>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</si>
  <si>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</si>
  <si>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</si>
  <si>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</si>
  <si>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</si>
  <si>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</si>
  <si>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</si>
  <si>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</si>
  <si>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</si>
  <si>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</si>
  <si>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</si>
  <si>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</si>
  <si>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</si>
  <si>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</si>
  <si>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</si>
  <si>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</si>
  <si>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</si>
  <si>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</si>
  <si>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</si>
  <si>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</si>
  <si>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</si>
  <si>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</si>
  <si>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</si>
  <si>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</si>
  <si>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</si>
  <si>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</si>
  <si>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</si>
  <si>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</si>
  <si>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</si>
  <si>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</si>
  <si>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</si>
  <si>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</si>
  <si>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</si>
  <si>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</si>
  <si>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</si>
  <si>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</si>
  <si>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</si>
  <si>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</si>
  <si>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</si>
  <si>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</si>
  <si>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</si>
  <si>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</si>
  <si>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</si>
  <si>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</si>
  <si>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</si>
  <si>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</si>
  <si>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</si>
  <si>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</si>
  <si>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</si>
  <si>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</si>
  <si>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</si>
  <si>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</si>
  <si>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</si>
  <si>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</si>
  <si>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</si>
  <si>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</si>
  <si>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</si>
  <si>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</si>
  <si>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</si>
  <si>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</si>
  <si>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</si>
  <si>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</si>
  <si>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</si>
  <si>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</si>
  <si>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</si>
  <si>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</si>
  <si>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</si>
  <si>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</si>
  <si>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</si>
  <si>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</si>
  <si>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</si>
  <si>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</si>
  <si>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</si>
  <si>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</si>
  <si>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</si>
  <si>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</si>
  <si>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</si>
  <si>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</si>
  <si>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</si>
  <si>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</si>
  <si>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</si>
  <si>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</si>
  <si>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</si>
  <si>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</si>
  <si>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</si>
  <si>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</si>
  <si>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</si>
  <si>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</si>
  <si>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</si>
  <si>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</si>
  <si>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</si>
  <si>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</si>
  <si>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</si>
  <si>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</si>
  <si>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</si>
  <si>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</si>
  <si>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</si>
  <si>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</si>
  <si>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</si>
  <si>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</si>
  <si>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</si>
  <si>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</si>
  <si>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</si>
  <si>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</si>
  <si>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</si>
  <si>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</si>
  <si>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</si>
  <si>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</si>
  <si>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</si>
  <si>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</si>
  <si>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</si>
  <si>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</si>
  <si>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</si>
  <si>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</si>
  <si>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</si>
  <si>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</si>
  <si>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</si>
  <si>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</si>
  <si>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</si>
  <si>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</si>
  <si>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</si>
  <si>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</si>
  <si>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</si>
  <si>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</si>
  <si>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</si>
  <si>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</si>
  <si>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</si>
  <si>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</si>
  <si>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</si>
  <si>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</si>
  <si>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</si>
  <si>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</si>
  <si>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</si>
  <si>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</si>
  <si>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</si>
  <si>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</si>
  <si>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</si>
  <si>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</si>
  <si>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</si>
  <si>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</si>
  <si>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</si>
  <si>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</si>
  <si>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</si>
  <si>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</si>
  <si>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</si>
  <si>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</si>
  <si>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</si>
  <si>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</si>
  <si>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</si>
  <si>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</si>
  <si>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</si>
  <si>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</si>
  <si>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</si>
  <si>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</si>
  <si>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</si>
  <si>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</si>
  <si>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</si>
  <si>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</si>
  <si>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</si>
  <si>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</si>
  <si>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</si>
  <si>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</si>
  <si>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</si>
  <si>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</si>
  <si>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</si>
  <si>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</si>
  <si>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</si>
  <si>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</si>
  <si>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</si>
  <si>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</si>
  <si>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</si>
  <si>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</si>
  <si>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</si>
  <si>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</si>
  <si>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</si>
  <si>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</si>
  <si>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</si>
  <si>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</si>
  <si>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</si>
  <si>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</si>
  <si>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</si>
  <si>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</si>
  <si>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</si>
  <si>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</si>
  <si>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</si>
  <si>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</si>
  <si>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</si>
  <si>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</si>
  <si>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</si>
  <si>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</si>
  <si>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</si>
  <si>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</si>
  <si>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</si>
  <si>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</si>
  <si>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</si>
  <si>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</si>
  <si>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</si>
  <si>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</si>
  <si>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</si>
  <si>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</si>
  <si>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</si>
  <si>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</si>
  <si>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</si>
  <si>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</si>
  <si>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</si>
  <si>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</si>
  <si>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</si>
  <si>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</si>
  <si>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</si>
  <si>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</si>
  <si>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</si>
  <si>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</si>
  <si>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</si>
  <si>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</si>
  <si>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</si>
  <si>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</si>
  <si>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</si>
  <si>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</si>
  <si>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</si>
  <si>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</si>
  <si>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</si>
  <si>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</si>
  <si>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</si>
  <si>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</si>
  <si>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</si>
  <si>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</si>
  <si>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</si>
  <si>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</si>
  <si>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</si>
  <si>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</si>
  <si>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</si>
  <si>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</si>
  <si>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</si>
  <si>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</si>
  <si>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</si>
  <si>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</si>
  <si>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</si>
  <si>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</si>
  <si>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</si>
  <si>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</si>
  <si>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</si>
  <si>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</si>
  <si>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</si>
  <si>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</si>
  <si>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</si>
  <si>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</si>
  <si>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</si>
  <si>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</si>
  <si>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</si>
  <si>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</si>
  <si>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</si>
  <si>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</si>
  <si>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</si>
  <si>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</si>
  <si>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</si>
  <si>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</si>
  <si>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</si>
  <si>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</si>
  <si>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</si>
  <si>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</si>
  <si>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</si>
  <si>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</si>
  <si>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</si>
  <si>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</si>
  <si>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</si>
  <si>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</si>
  <si>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</si>
  <si>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</si>
  <si>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</si>
  <si>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</si>
  <si>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</si>
  <si>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</si>
  <si>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</si>
  <si>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</si>
  <si>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</si>
  <si>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</si>
  <si>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</si>
  <si>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</si>
  <si>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</si>
  <si>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</si>
  <si>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</si>
  <si>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</si>
  <si>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</si>
  <si>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</si>
  <si>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</si>
  <si>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</si>
  <si>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</si>
  <si>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</si>
  <si>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</si>
  <si>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</si>
  <si>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</si>
  <si>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</si>
  <si>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</si>
  <si>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</si>
  <si>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</si>
  <si>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</si>
  <si>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</si>
  <si>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</si>
  <si>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</si>
  <si>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</si>
  <si>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</si>
  <si>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</si>
  <si>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</si>
  <si>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</si>
  <si>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</si>
  <si>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</si>
  <si>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</si>
  <si>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</si>
  <si>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</si>
  <si>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</si>
  <si>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</si>
  <si>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</si>
  <si>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</si>
  <si>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</si>
  <si>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</si>
  <si>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</si>
  <si>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</si>
  <si>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</si>
  <si>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</si>
  <si>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</si>
  <si>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</si>
  <si>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</si>
  <si>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</si>
  <si>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</si>
  <si>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</si>
  <si>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</si>
  <si>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</si>
  <si>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</si>
  <si>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</si>
  <si>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</si>
  <si>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</si>
  <si>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</si>
  <si>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</si>
  <si>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</si>
  <si>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</si>
  <si>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</si>
  <si>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</si>
  <si>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</si>
  <si>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</si>
  <si>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</si>
  <si>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</si>
  <si>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</si>
  <si>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</si>
  <si>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</si>
  <si>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</si>
  <si>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</si>
  <si>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</si>
  <si>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</si>
  <si>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</si>
  <si>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</si>
  <si>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</si>
  <si>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</si>
  <si>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</si>
  <si>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</si>
  <si>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</si>
  <si>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</si>
  <si>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</si>
  <si>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</si>
  <si>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</si>
  <si>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</si>
  <si>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</si>
  <si>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</si>
  <si>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</si>
  <si>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</si>
  <si>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</si>
  <si>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</si>
  <si>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</si>
  <si>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</si>
  <si>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</si>
  <si>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</si>
  <si>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</si>
  <si>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</si>
  <si>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</si>
  <si>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</si>
  <si>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</si>
  <si>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</si>
  <si>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</si>
  <si>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</si>
  <si>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</si>
  <si>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</si>
  <si>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</si>
  <si>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</si>
  <si>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</si>
  <si>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</si>
  <si>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</si>
  <si>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</si>
  <si>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</si>
  <si>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</si>
  <si>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</si>
  <si>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</si>
  <si>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</si>
  <si>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</si>
  <si>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</si>
  <si>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</si>
  <si>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</si>
  <si>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</si>
  <si>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</si>
  <si>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</si>
  <si>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</si>
  <si>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</si>
  <si>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</si>
  <si>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</si>
  <si>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</si>
  <si>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</si>
  <si>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</si>
  <si>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</si>
  <si>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</si>
  <si>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</si>
  <si>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</si>
  <si>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</si>
  <si>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</si>
  <si>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</si>
  <si>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</si>
  <si>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</si>
  <si>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</si>
  <si>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</si>
  <si>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</si>
  <si>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</si>
  <si>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</si>
  <si>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</si>
  <si>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</si>
  <si>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</si>
  <si>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</si>
  <si>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</si>
  <si>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</si>
  <si>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</si>
  <si>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</si>
  <si>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</si>
  <si>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</si>
  <si>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</si>
  <si>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</si>
  <si>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</si>
  <si>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</si>
  <si>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</si>
  <si>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</si>
  <si>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</si>
  <si>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</si>
  <si>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</si>
  <si>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</si>
  <si>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</si>
  <si>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</si>
  <si>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</si>
  <si>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</si>
  <si>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</si>
  <si>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</si>
  <si>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</si>
  <si>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</si>
  <si>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</si>
  <si>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</si>
  <si>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</si>
  <si>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</si>
  <si>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</si>
  <si>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</si>
  <si>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</si>
  <si>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</si>
  <si>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</si>
  <si>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</si>
  <si>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</si>
  <si>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</si>
  <si>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</si>
  <si>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</si>
  <si>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</si>
  <si>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</si>
  <si>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</si>
  <si>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</si>
  <si>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</si>
  <si>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</si>
  <si>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</si>
  <si>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</si>
  <si>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</si>
  <si>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</si>
  <si>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</si>
  <si>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</si>
  <si>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</si>
  <si>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</si>
  <si>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</si>
  <si>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</si>
  <si>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</si>
  <si>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</si>
  <si>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</si>
  <si>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</si>
  <si>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</si>
  <si>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</si>
  <si>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</si>
  <si>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</si>
  <si>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</si>
  <si>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</si>
  <si>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</si>
  <si>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</si>
  <si>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</si>
  <si>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</si>
  <si>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</si>
  <si>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</si>
  <si>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</si>
  <si>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</si>
  <si>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</si>
  <si>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</si>
  <si>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</si>
  <si>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</si>
  <si>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</si>
  <si>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</si>
  <si>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</si>
  <si>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</si>
  <si>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</si>
  <si>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</si>
  <si>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</si>
  <si>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</si>
  <si>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</si>
  <si>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</si>
  <si>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</si>
  <si>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</si>
  <si>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</si>
  <si>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</si>
  <si>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</si>
  <si>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</si>
  <si>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</si>
  <si>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</si>
  <si>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</si>
  <si>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</si>
  <si>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</si>
  <si>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</si>
  <si>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</si>
  <si>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</si>
  <si>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</si>
  <si>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</si>
  <si>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</si>
  <si>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</si>
  <si>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</si>
  <si>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</si>
  <si>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</si>
  <si>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</si>
  <si>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</si>
  <si>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</si>
  <si>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</si>
  <si>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</si>
  <si>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</si>
  <si>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</si>
  <si>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</si>
  <si>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</si>
  <si>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</si>
  <si>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</si>
  <si>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</si>
  <si>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</si>
  <si>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</si>
  <si>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</si>
  <si>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</si>
  <si>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</si>
  <si>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</si>
  <si>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</si>
  <si>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</si>
  <si>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</si>
  <si>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</si>
  <si>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</si>
  <si>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</si>
  <si>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</si>
  <si>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</si>
  <si>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</si>
  <si>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</si>
  <si>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</si>
  <si>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</si>
  <si>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</si>
  <si>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</si>
  <si>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</si>
  <si>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</si>
  <si>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</si>
  <si>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</si>
  <si>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</si>
  <si>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</si>
  <si>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</si>
  <si>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</si>
  <si>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</si>
  <si>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</si>
  <si>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</si>
  <si>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</si>
  <si>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</si>
  <si>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</si>
  <si>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</si>
  <si>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</si>
  <si>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</si>
  <si>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</si>
  <si>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</si>
  <si>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</si>
  <si>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</si>
  <si>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</si>
  <si>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</si>
  <si>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</si>
  <si>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</si>
  <si>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</si>
  <si>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</si>
  <si>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</si>
  <si>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</si>
  <si>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</si>
  <si>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</si>
  <si>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</si>
  <si>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</si>
  <si>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</si>
  <si>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</si>
  <si>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</si>
  <si>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</si>
  <si>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</si>
  <si>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</si>
  <si>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</si>
  <si>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</si>
  <si>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</si>
  <si>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</si>
  <si>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</si>
  <si>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</si>
  <si>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</si>
  <si>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</si>
  <si>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</si>
  <si>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</si>
  <si>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</si>
  <si>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</si>
  <si>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</si>
  <si>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</si>
  <si>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</si>
  <si>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</si>
  <si>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</si>
  <si>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</si>
  <si>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</si>
  <si>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</si>
  <si>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</si>
  <si>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</si>
  <si>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</si>
  <si>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</si>
  <si>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</si>
  <si>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</si>
  <si>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</si>
  <si>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</si>
  <si>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</si>
  <si>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</si>
  <si>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</si>
  <si>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</si>
  <si>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</si>
  <si>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</si>
  <si>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</si>
  <si>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</si>
  <si>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</si>
  <si>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</si>
  <si>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</si>
  <si>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</si>
  <si>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</si>
  <si>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</si>
  <si>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</si>
  <si>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</si>
  <si>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</si>
  <si>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</si>
  <si>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</si>
  <si>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</si>
  <si>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</si>
  <si>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</si>
  <si>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</si>
  <si>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</si>
  <si>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</si>
  <si>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</si>
  <si>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</si>
  <si>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</si>
  <si>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</si>
  <si>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</si>
  <si>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</si>
  <si>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</si>
  <si>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</si>
  <si>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</si>
  <si>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</si>
  <si>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</si>
  <si>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</si>
  <si>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</si>
  <si>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</si>
  <si>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</si>
  <si>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</si>
  <si>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</si>
  <si>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</si>
  <si>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</si>
  <si>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</si>
  <si>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</si>
  <si>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</si>
  <si>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</si>
  <si>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</si>
  <si>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</si>
  <si>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</si>
  <si>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</si>
  <si>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</si>
  <si>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</si>
  <si>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</si>
  <si>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</si>
  <si>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</si>
  <si>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</si>
  <si>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</si>
  <si>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</si>
  <si>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</si>
  <si>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</si>
  <si>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</si>
  <si>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</si>
  <si>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</si>
  <si>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</si>
  <si>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</si>
  <si>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</si>
  <si>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</si>
  <si>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</si>
  <si>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</si>
  <si>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</si>
  <si>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</si>
  <si>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</si>
  <si>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</si>
  <si>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</si>
  <si>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</si>
  <si>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</si>
  <si>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</si>
  <si>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</si>
  <si>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</si>
  <si>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</si>
  <si>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</si>
  <si>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</si>
  <si>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</si>
  <si>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</si>
  <si>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</si>
  <si>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</si>
  <si>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</si>
  <si>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</si>
  <si>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</si>
  <si>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</si>
  <si>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</si>
  <si>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</si>
  <si>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</si>
  <si>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</si>
  <si>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</si>
  <si>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</si>
  <si>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</si>
  <si>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</si>
  <si>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</si>
  <si>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</si>
  <si>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</si>
  <si>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</si>
  <si>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</si>
  <si>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</si>
  <si>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</si>
  <si>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</si>
  <si>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</si>
  <si>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</si>
  <si>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</si>
  <si>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</si>
  <si>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</si>
  <si>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</si>
  <si>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</si>
  <si>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</si>
  <si>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</si>
  <si>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</si>
  <si>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</si>
  <si>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</si>
  <si>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</si>
  <si>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</si>
  <si>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</si>
  <si>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</si>
  <si>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</si>
  <si>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</si>
  <si>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</si>
  <si>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</si>
  <si>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</si>
  <si>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</si>
  <si>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</si>
  <si>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</si>
  <si>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</si>
  <si>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</si>
  <si>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</si>
  <si>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</si>
  <si>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</si>
  <si>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</si>
  <si>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</si>
  <si>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</si>
  <si>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</si>
  <si>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</si>
  <si>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</si>
  <si>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</si>
  <si>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</si>
  <si>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</si>
  <si>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</si>
  <si>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</si>
  <si>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</si>
  <si>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</si>
  <si>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</si>
  <si>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</si>
  <si>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</si>
  <si>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</si>
  <si>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</si>
  <si>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</si>
  <si>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</si>
  <si>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</si>
  <si>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</si>
  <si>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</si>
  <si>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</si>
  <si>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</si>
  <si>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</si>
  <si>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</si>
  <si>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</si>
  <si>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</si>
  <si>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</si>
  <si>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</si>
  <si>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</si>
  <si>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</si>
  <si>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</si>
  <si>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</si>
  <si>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</si>
  <si>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</si>
  <si>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</si>
  <si>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</si>
  <si>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</si>
  <si>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</si>
  <si>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</si>
  <si>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</si>
  <si>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</si>
  <si>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</si>
  <si>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</si>
  <si>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</si>
  <si>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</si>
  <si>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</si>
  <si>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</si>
  <si>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</si>
  <si>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</si>
  <si>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</si>
  <si>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</si>
  <si>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</si>
  <si>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</si>
  <si>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</si>
  <si>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</si>
  <si>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</si>
  <si>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</si>
  <si>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</si>
  <si>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</si>
  <si>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</si>
  <si>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</si>
  <si>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</si>
  <si>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</si>
  <si>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</si>
  <si>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</si>
  <si>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</si>
  <si>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</si>
  <si>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</si>
  <si>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</si>
  <si>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</si>
  <si>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</si>
  <si>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</si>
  <si>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</si>
  <si>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</si>
  <si>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</si>
  <si>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</si>
  <si>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</si>
  <si>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</si>
  <si>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</si>
  <si>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</si>
  <si>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</si>
  <si>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</si>
  <si>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</si>
  <si>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</si>
  <si>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</si>
  <si>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</si>
  <si>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</si>
  <si>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</si>
  <si>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</si>
  <si>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</si>
  <si>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</si>
  <si>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</si>
  <si>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</si>
  <si>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</si>
  <si>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</si>
  <si>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</si>
  <si>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</si>
  <si>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</si>
  <si>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</si>
  <si>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</si>
  <si>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</si>
  <si>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</si>
  <si>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</si>
  <si>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</si>
  <si>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</si>
  <si>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</si>
  <si>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</si>
  <si>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</si>
  <si>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</si>
  <si>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</si>
  <si>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</si>
  <si>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</si>
  <si>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</si>
  <si>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</si>
  <si>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</si>
  <si>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</si>
  <si>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</si>
  <si>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</si>
  <si>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</si>
  <si>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</si>
  <si>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</si>
  <si>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</si>
  <si>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</si>
  <si>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</si>
  <si>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</si>
  <si>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</si>
  <si>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</si>
  <si>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</si>
  <si>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</si>
  <si>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</si>
  <si>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</si>
  <si>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</si>
  <si>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</si>
  <si>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</si>
  <si>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</si>
  <si>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</si>
  <si>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</si>
  <si>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</si>
  <si>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</si>
  <si>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</si>
  <si>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</si>
  <si>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</si>
  <si>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</si>
  <si>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</si>
  <si>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</si>
  <si>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</si>
  <si>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</si>
  <si>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</si>
  <si>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</si>
  <si>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</si>
  <si>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</si>
  <si>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</si>
  <si>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</si>
  <si>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</si>
  <si>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</si>
  <si>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</si>
  <si>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</si>
  <si>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</si>
  <si>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</si>
  <si>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</si>
  <si>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</si>
  <si>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</si>
  <si>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</si>
  <si>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</si>
  <si>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</si>
  <si>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</si>
  <si>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</si>
  <si>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</si>
  <si>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</si>
  <si>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</si>
  <si>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</si>
  <si>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</si>
  <si>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</si>
  <si>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</si>
  <si>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</si>
  <si>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</si>
  <si>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</si>
  <si>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</si>
  <si>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</si>
  <si>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</si>
  <si>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</si>
  <si>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</si>
  <si>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</si>
  <si>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</si>
  <si>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</si>
  <si>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</si>
  <si>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</si>
  <si>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</si>
  <si>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</si>
  <si>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</si>
  <si>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</si>
  <si>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</si>
  <si>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</si>
  <si>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</si>
  <si>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</si>
  <si>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</si>
  <si>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</si>
  <si>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</si>
  <si>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</si>
  <si>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</si>
  <si>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</si>
  <si>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</si>
  <si>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</si>
  <si>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</si>
  <si>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</si>
  <si>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</si>
  <si>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</si>
  <si>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</si>
  <si>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</si>
  <si>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</si>
  <si>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</si>
  <si>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</si>
  <si>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</si>
  <si>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</si>
  <si>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</si>
  <si>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</si>
  <si>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</si>
  <si>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</si>
  <si>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</si>
  <si>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</si>
  <si>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</si>
  <si>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</si>
  <si>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</si>
  <si>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</si>
  <si>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</si>
  <si>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</si>
  <si>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</si>
  <si>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</si>
  <si>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</si>
  <si>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</si>
  <si>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</si>
  <si>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</si>
  <si>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</si>
  <si>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</si>
  <si>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</si>
  <si>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</si>
  <si>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</si>
  <si>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</si>
  <si>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</si>
  <si>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</si>
  <si>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</si>
  <si>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</si>
  <si>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</si>
  <si>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</si>
  <si>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</si>
  <si>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</si>
  <si>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</si>
  <si>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</si>
  <si>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</si>
  <si>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</si>
  <si>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</si>
  <si>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</si>
  <si>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</si>
  <si>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</si>
  <si>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</si>
  <si>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</si>
  <si>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</si>
  <si>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</si>
  <si>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</si>
  <si>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</si>
  <si>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</si>
  <si>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</si>
  <si>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</si>
  <si>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</si>
  <si>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</si>
  <si>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</si>
  <si>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</si>
  <si>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</si>
  <si>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</si>
  <si>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</si>
  <si>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</si>
  <si>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</si>
  <si>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</si>
  <si>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</si>
  <si>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</si>
  <si>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</si>
  <si>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</si>
  <si>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</si>
  <si>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</si>
  <si>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</si>
  <si>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</si>
  <si>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</si>
  <si>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</si>
  <si>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</si>
  <si>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</si>
  <si>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</si>
  <si>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</si>
  <si>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</si>
  <si>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</si>
  <si>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</si>
  <si>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</si>
  <si>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</si>
  <si>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</si>
  <si>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</si>
  <si>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</si>
  <si>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</si>
  <si>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</si>
  <si>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</si>
  <si>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</si>
  <si>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</si>
  <si>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</si>
  <si>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</si>
  <si>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</si>
  <si>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</si>
  <si>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</si>
  <si>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</si>
  <si>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</si>
  <si>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</si>
  <si>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</si>
  <si>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</si>
  <si>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</si>
  <si>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</si>
  <si>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</si>
  <si>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</si>
  <si>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</si>
  <si>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</si>
  <si>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</si>
  <si>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</si>
  <si>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</si>
  <si>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</si>
  <si>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</si>
  <si>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</si>
  <si>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</si>
  <si>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</si>
  <si>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</si>
  <si>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</si>
  <si>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</si>
  <si>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</si>
  <si>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</si>
  <si>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</si>
  <si>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</si>
  <si>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</si>
  <si>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</si>
  <si>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</si>
  <si>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</si>
  <si>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</si>
  <si>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</si>
  <si>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</si>
  <si>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</si>
  <si>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</si>
  <si>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</si>
  <si>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</si>
  <si>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</si>
  <si>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</si>
  <si>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</si>
  <si>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</si>
  <si>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</si>
  <si>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</si>
  <si>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</si>
  <si>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</si>
  <si>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</si>
  <si>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</si>
  <si>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</si>
  <si>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</si>
  <si>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</si>
  <si>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</si>
  <si>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</si>
  <si>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</si>
  <si>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</si>
  <si>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</si>
  <si>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</si>
  <si>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</si>
  <si>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</si>
  <si>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</si>
  <si>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</si>
  <si>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</si>
  <si>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</si>
  <si>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</si>
  <si>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</si>
  <si>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</si>
  <si>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</si>
  <si>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</si>
  <si>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</si>
  <si>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</si>
  <si>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</si>
  <si>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</si>
  <si>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</si>
  <si>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</si>
  <si>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</si>
  <si>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</si>
  <si>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</si>
  <si>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</si>
  <si>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</si>
  <si>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</si>
  <si>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</si>
  <si>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</si>
  <si>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</si>
  <si>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</si>
  <si>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</si>
  <si>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</si>
  <si>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</si>
  <si>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</si>
  <si>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</si>
  <si>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</si>
  <si>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</si>
  <si>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</si>
  <si>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</si>
  <si>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</si>
  <si>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</si>
  <si>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</si>
  <si>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</si>
  <si>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</si>
  <si>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</si>
  <si>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</si>
  <si>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</si>
  <si>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</si>
  <si>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</si>
  <si>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</si>
  <si>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</si>
  <si>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</si>
  <si>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</si>
  <si>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</si>
  <si>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</si>
  <si>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</si>
  <si>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</si>
  <si>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</si>
  <si>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</si>
  <si>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</si>
  <si>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</si>
  <si>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</si>
  <si>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</si>
  <si>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</si>
  <si>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</si>
  <si>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</si>
  <si>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</si>
  <si>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</si>
  <si>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</si>
  <si>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</si>
  <si>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</si>
  <si>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</si>
  <si>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</si>
  <si>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</si>
  <si>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</si>
  <si>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</si>
  <si>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</si>
  <si>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</si>
  <si>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</si>
  <si>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</si>
  <si>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</si>
  <si>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</si>
  <si>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</si>
  <si>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</si>
  <si>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</si>
  <si>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</si>
  <si>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</si>
  <si>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</si>
  <si>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</si>
  <si>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</si>
  <si>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</si>
  <si>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</si>
  <si>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</si>
  <si>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</si>
  <si>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</si>
  <si>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</si>
  <si>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</si>
  <si>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</si>
  <si>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</si>
  <si>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</si>
  <si>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</si>
  <si>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</si>
  <si>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</si>
  <si>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</si>
  <si>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</si>
  <si>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</si>
  <si>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</si>
  <si>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</si>
  <si>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</si>
  <si>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</si>
  <si>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</si>
  <si>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</si>
  <si>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</si>
  <si>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</si>
  <si>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</si>
  <si>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</si>
  <si>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</si>
  <si>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</si>
  <si>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</si>
  <si>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</si>
  <si>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</si>
  <si>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</si>
  <si>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</si>
  <si>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</si>
  <si>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</si>
  <si>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</si>
  <si>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</si>
  <si>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</si>
  <si>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</si>
  <si>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</si>
  <si>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</si>
  <si>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</si>
  <si>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</si>
  <si>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</si>
  <si>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</si>
  <si>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</si>
  <si>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</si>
  <si>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</si>
  <si>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</si>
  <si>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</si>
  <si>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</si>
  <si>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</si>
  <si>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</si>
  <si>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</si>
  <si>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</si>
  <si>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</si>
  <si>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</si>
  <si>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</si>
  <si>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</si>
  <si>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</si>
  <si>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</si>
  <si>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</si>
  <si>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</si>
  <si>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</si>
  <si>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</si>
  <si>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</si>
  <si>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</si>
  <si>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</si>
  <si>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</si>
  <si>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</si>
  <si>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</si>
  <si>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</si>
  <si>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</si>
  <si>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</si>
  <si>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</si>
  <si>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</si>
  <si>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</si>
  <si>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</si>
  <si>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</si>
  <si>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</si>
  <si>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</si>
  <si>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</si>
  <si>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</si>
  <si>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</si>
  <si>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</si>
  <si>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</si>
  <si>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</si>
  <si>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</si>
  <si>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</si>
  <si>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</si>
  <si>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</si>
  <si>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</si>
  <si>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</si>
  <si>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</si>
  <si>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</si>
  <si>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</si>
  <si>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</si>
  <si>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</si>
  <si>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</si>
  <si>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</si>
  <si>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</si>
  <si>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</si>
  <si>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</si>
  <si>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</si>
  <si>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</si>
  <si>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</si>
  <si>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</si>
  <si>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</si>
  <si>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</si>
  <si>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</si>
  <si>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</si>
  <si>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</si>
  <si>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</si>
  <si>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</si>
  <si>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</si>
  <si>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</si>
  <si>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</si>
  <si>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</si>
  <si>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</si>
  <si>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</si>
  <si>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</si>
  <si>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</si>
  <si>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</si>
  <si>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</si>
  <si>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</si>
  <si>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</si>
  <si>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</si>
  <si>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</si>
  <si>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</si>
  <si>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</si>
  <si>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</si>
  <si>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</si>
  <si>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</si>
  <si>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</si>
  <si>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</si>
  <si>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</si>
  <si>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</si>
  <si>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</si>
  <si>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</si>
  <si>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</si>
  <si>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</si>
  <si>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</si>
  <si>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</si>
  <si>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</si>
  <si>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</si>
  <si>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</si>
  <si>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</si>
  <si>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</si>
  <si>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</si>
  <si>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</si>
  <si>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</si>
  <si>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</si>
  <si>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</si>
  <si>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</si>
  <si>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</si>
  <si>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</si>
  <si>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</si>
  <si>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</si>
  <si>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</si>
  <si>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</si>
  <si>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</si>
  <si>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</si>
  <si>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</si>
  <si>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</si>
  <si>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</si>
  <si>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</si>
  <si>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</si>
  <si>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</si>
  <si>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</si>
  <si>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</si>
  <si>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</si>
  <si>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</si>
  <si>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</si>
  <si>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</si>
  <si>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</si>
  <si>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</si>
  <si>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</si>
  <si>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</si>
  <si>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</si>
  <si>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</si>
  <si>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</si>
  <si>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</si>
  <si>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</si>
  <si>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</si>
  <si>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</si>
  <si>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</si>
  <si>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</si>
  <si>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</si>
  <si>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</si>
  <si>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</si>
  <si>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</si>
  <si>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</si>
  <si>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</si>
  <si>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</si>
  <si>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</si>
  <si>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</si>
  <si>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</si>
  <si>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</si>
  <si>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</si>
  <si>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</si>
  <si>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</si>
  <si>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</si>
  <si>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</si>
  <si>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</si>
  <si>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</si>
  <si>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</si>
  <si>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</si>
  <si>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</si>
  <si>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</si>
  <si>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</si>
  <si>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</si>
  <si>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</si>
  <si>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</si>
  <si>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</si>
  <si>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</si>
  <si>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</si>
  <si>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</si>
  <si>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</si>
  <si>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</si>
  <si>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</si>
  <si>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</si>
  <si>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</si>
  <si>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</si>
  <si>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</si>
  <si>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</si>
  <si>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</si>
  <si>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</si>
  <si>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</si>
  <si>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</si>
  <si>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</si>
  <si>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</si>
  <si>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</si>
  <si>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</si>
  <si>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</si>
  <si>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</si>
  <si>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</si>
  <si>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</si>
  <si>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</si>
  <si>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</si>
  <si>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</si>
  <si>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</si>
  <si>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</si>
  <si>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</si>
  <si>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</si>
  <si>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</si>
  <si>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</si>
  <si>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</si>
  <si>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</si>
  <si>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</si>
  <si>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</si>
  <si>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</si>
  <si>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</si>
  <si>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</si>
  <si>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</si>
  <si>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</si>
  <si>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</si>
  <si>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</si>
  <si>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</si>
  <si>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</si>
  <si>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</si>
  <si>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</si>
  <si>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</si>
  <si>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</si>
  <si>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</si>
  <si>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</si>
  <si>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</si>
  <si>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</si>
  <si>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</si>
  <si>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</si>
  <si>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</si>
  <si>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</si>
  <si>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</si>
  <si>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</si>
  <si>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</si>
  <si>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</si>
  <si>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</si>
  <si>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</si>
  <si>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</si>
  <si>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</si>
  <si>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</si>
  <si>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</si>
  <si>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</si>
  <si>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</si>
  <si>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</si>
  <si>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</si>
  <si>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</si>
  <si>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</si>
  <si>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</si>
  <si>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</si>
  <si>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</si>
  <si>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</si>
  <si>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</si>
  <si>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</si>
  <si>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</si>
  <si>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</si>
  <si>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</si>
  <si>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</si>
  <si>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</si>
  <si>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</si>
  <si>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</si>
  <si>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</si>
  <si>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</si>
  <si>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</si>
  <si>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</si>
  <si>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</si>
  <si>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</si>
  <si>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</si>
  <si>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</si>
  <si>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</si>
  <si>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</si>
  <si>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</si>
  <si>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</si>
  <si>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</si>
  <si>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</si>
  <si>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</si>
  <si>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</si>
  <si>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</si>
  <si>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</si>
  <si>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</si>
  <si>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</si>
  <si>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</si>
  <si>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</si>
  <si>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</si>
  <si>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</si>
  <si>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</si>
  <si>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</si>
  <si>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</si>
  <si>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</si>
  <si>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</si>
  <si>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</si>
  <si>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</si>
  <si>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</si>
  <si>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</si>
  <si>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</si>
  <si>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</si>
  <si>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</si>
  <si>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</si>
  <si>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</si>
  <si>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</si>
  <si>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</si>
  <si>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</si>
  <si>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</si>
  <si>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</si>
  <si>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</si>
  <si>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</si>
  <si>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</si>
  <si>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</si>
  <si>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</si>
  <si>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</si>
  <si>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</si>
  <si>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</si>
  <si>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</si>
  <si>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</si>
  <si>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</si>
  <si>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</si>
  <si>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</si>
  <si>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</si>
  <si>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</si>
  <si>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</si>
  <si>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</si>
  <si>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</si>
  <si>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</si>
  <si>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</si>
  <si>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</si>
  <si>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</si>
  <si>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</si>
  <si>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</si>
  <si>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</si>
  <si>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</si>
  <si>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</si>
  <si>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</si>
  <si>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</si>
  <si>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</si>
  <si>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</si>
  <si>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</si>
  <si>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</si>
  <si>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</si>
  <si>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</si>
  <si>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</si>
  <si>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</si>
  <si>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</si>
  <si>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</si>
  <si>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</si>
  <si>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</si>
  <si>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</si>
  <si>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</si>
  <si>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</si>
  <si>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</si>
  <si>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</si>
  <si>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</si>
  <si>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</si>
  <si>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</si>
  <si>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</si>
  <si>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</si>
  <si>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</si>
  <si>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</si>
  <si>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</si>
  <si>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</si>
  <si>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</si>
  <si>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</si>
  <si>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</si>
  <si>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</si>
  <si>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</si>
  <si>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</si>
  <si>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</si>
  <si>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</si>
  <si>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</si>
  <si>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</si>
  <si>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</si>
  <si>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</si>
  <si>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</si>
  <si>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</si>
  <si>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</si>
  <si>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</si>
  <si>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</si>
  <si>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</si>
  <si>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</si>
  <si>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</si>
  <si>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</si>
  <si>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</si>
  <si>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</si>
  <si>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</si>
  <si>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</si>
  <si>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</si>
  <si>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</si>
  <si>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</si>
  <si>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</si>
  <si>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</si>
  <si>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</si>
  <si>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</si>
  <si>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</si>
  <si>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</si>
  <si>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</si>
  <si>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</si>
  <si>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</si>
  <si>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</si>
  <si>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</si>
  <si>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</si>
  <si>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</si>
  <si>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</si>
  <si>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</si>
  <si>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</si>
  <si>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</si>
  <si>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</si>
  <si>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</si>
  <si>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</si>
  <si>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</si>
  <si>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</si>
  <si>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</si>
  <si>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</si>
  <si>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</si>
  <si>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</si>
  <si>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</si>
  <si>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</si>
  <si>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</si>
  <si>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</si>
  <si>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</si>
  <si>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</si>
  <si>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</si>
  <si>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</si>
  <si>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</si>
  <si>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</si>
  <si>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</si>
  <si>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</si>
  <si>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</si>
  <si>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</si>
  <si>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</si>
  <si>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</si>
  <si>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</si>
  <si>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</si>
  <si>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</si>
  <si>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</si>
  <si>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</si>
  <si>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</si>
  <si>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</si>
  <si>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</si>
  <si>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</si>
  <si>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</si>
  <si>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</si>
  <si>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</si>
  <si>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</si>
  <si>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</si>
  <si>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</si>
  <si>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</si>
  <si>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</si>
  <si>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</si>
  <si>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</si>
  <si>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</si>
  <si>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</si>
  <si>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</si>
  <si>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</si>
  <si>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</si>
  <si>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</si>
  <si>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</si>
  <si>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</si>
  <si>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</si>
  <si>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</si>
  <si>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</si>
  <si>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</si>
  <si>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</si>
  <si>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</si>
  <si>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</si>
  <si>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</si>
  <si>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</si>
  <si>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</si>
  <si>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</si>
  <si>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</si>
  <si>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</si>
  <si>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</si>
  <si>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</si>
  <si>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</si>
  <si>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</si>
  <si>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</si>
  <si>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</si>
  <si>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</si>
  <si>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</si>
  <si>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</si>
  <si>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</si>
  <si>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</si>
  <si>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</si>
  <si>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</si>
  <si>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</si>
  <si>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</si>
  <si>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</si>
  <si>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</si>
  <si>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</si>
  <si>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</si>
  <si>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</si>
  <si>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</si>
  <si>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</si>
  <si>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</si>
  <si>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</si>
  <si>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</si>
  <si>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</si>
  <si>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</si>
  <si>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</si>
  <si>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</si>
  <si>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</si>
  <si>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</si>
  <si>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</si>
  <si>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</si>
  <si>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</si>
  <si>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</si>
  <si>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</si>
  <si>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</si>
  <si>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</si>
  <si>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</si>
  <si>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</si>
  <si>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</si>
  <si>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</si>
  <si>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</si>
  <si>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</si>
  <si>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</si>
  <si>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</si>
  <si>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</si>
  <si>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</si>
  <si>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</si>
  <si>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</si>
  <si>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</si>
  <si>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</si>
  <si>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</si>
  <si>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</si>
  <si>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</si>
  <si>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</si>
  <si>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</si>
  <si>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</si>
  <si>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</si>
  <si>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</si>
  <si>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</si>
  <si>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</si>
  <si>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</si>
  <si>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</si>
  <si>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</si>
  <si>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</si>
  <si>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</si>
  <si>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</si>
  <si>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</si>
  <si>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</si>
  <si>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</si>
  <si>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</si>
  <si>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</si>
  <si>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</si>
  <si>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</si>
  <si>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</si>
  <si>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</si>
  <si>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</si>
  <si>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</si>
  <si>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</si>
  <si>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</si>
  <si>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</si>
  <si>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</si>
  <si>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</si>
  <si>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</si>
  <si>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</si>
  <si>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</si>
  <si>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</si>
  <si>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</si>
  <si>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</si>
  <si>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</si>
  <si>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</si>
  <si>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</si>
  <si>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</si>
  <si>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</si>
  <si>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</si>
  <si>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</si>
  <si>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</si>
  <si>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</si>
  <si>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</si>
  <si>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</si>
  <si>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</si>
  <si>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</si>
  <si>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</si>
  <si>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</si>
  <si>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</si>
  <si>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</si>
  <si>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</si>
  <si>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</si>
  <si>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</si>
  <si>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</si>
  <si>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</si>
  <si>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</si>
  <si>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</si>
  <si>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</si>
  <si>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</si>
  <si>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</si>
  <si>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</si>
  <si>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</si>
  <si>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</si>
  <si>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</si>
  <si>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</si>
  <si>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</si>
  <si>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</si>
  <si>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</si>
  <si>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</si>
  <si>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</si>
  <si>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</si>
  <si>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</si>
  <si>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</si>
  <si>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</si>
  <si>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</si>
  <si>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</si>
  <si>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</si>
  <si>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</si>
  <si>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</si>
  <si>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</si>
  <si>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</si>
  <si>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</si>
  <si>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</si>
  <si>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</si>
  <si>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</si>
  <si>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</si>
  <si>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</si>
  <si>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</si>
  <si>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</si>
  <si>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</si>
  <si>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</si>
  <si>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</si>
  <si>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</si>
  <si>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</si>
  <si>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</si>
  <si>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</si>
  <si>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</si>
  <si>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</si>
  <si>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</si>
  <si>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</si>
  <si>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</si>
  <si>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</si>
  <si>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</si>
  <si>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</si>
  <si>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</si>
  <si>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</si>
  <si>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</si>
  <si>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</si>
  <si>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</si>
  <si>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</si>
  <si>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</si>
  <si>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</si>
  <si>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</si>
  <si>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</si>
  <si>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</si>
  <si>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</si>
  <si>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</si>
  <si>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</si>
  <si>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</si>
  <si>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</si>
  <si>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</si>
  <si>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</si>
  <si>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</si>
  <si>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</si>
  <si>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</si>
  <si>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</si>
  <si>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</si>
  <si>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</si>
  <si>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</si>
  <si>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</si>
  <si>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</si>
  <si>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</si>
  <si>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</si>
  <si>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</si>
  <si>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</si>
  <si>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</si>
  <si>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</si>
  <si>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</si>
  <si>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</si>
  <si>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</si>
  <si>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</si>
  <si>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</si>
  <si>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</si>
  <si>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</si>
  <si>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</si>
  <si>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</si>
  <si>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</si>
  <si>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</si>
  <si>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</si>
  <si>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</si>
  <si>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</si>
  <si>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</si>
  <si>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</si>
  <si>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</si>
  <si>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</si>
  <si>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</si>
  <si>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</si>
  <si>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</si>
  <si>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</si>
  <si>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</si>
  <si>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</si>
  <si>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</si>
  <si>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</si>
  <si>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</si>
  <si>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</si>
  <si>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</si>
  <si>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</si>
  <si>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</si>
  <si>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</si>
  <si>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</si>
  <si>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</si>
  <si>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</si>
  <si>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</si>
  <si>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</si>
  <si>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</si>
  <si>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</si>
  <si>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</si>
  <si>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</si>
  <si>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</si>
  <si>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</si>
  <si>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</si>
  <si>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</si>
  <si>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</si>
  <si>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</si>
  <si>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</si>
  <si>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</si>
  <si>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</si>
  <si>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</si>
  <si>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</si>
  <si>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</si>
  <si>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</si>
  <si>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</si>
  <si>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</si>
  <si>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</si>
  <si>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</si>
  <si>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</si>
  <si>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</si>
  <si>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</si>
  <si>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</si>
  <si>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</si>
  <si>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</si>
  <si>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</si>
  <si>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</si>
  <si>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</si>
  <si>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</si>
  <si>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</si>
  <si>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</si>
  <si>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</si>
  <si>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</si>
  <si>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</si>
  <si>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</si>
  <si>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</si>
  <si>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</si>
  <si>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</si>
  <si>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</si>
  <si>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</si>
  <si>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</si>
  <si>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</si>
  <si>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</si>
  <si>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</si>
  <si>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</si>
  <si>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</si>
  <si>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</si>
  <si>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</si>
  <si>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</si>
  <si>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</si>
  <si>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</si>
  <si>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</si>
  <si>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</si>
  <si>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</si>
  <si>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</si>
  <si>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</si>
  <si>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</si>
  <si>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</si>
  <si>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</si>
  <si>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</si>
  <si>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</si>
  <si>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</si>
  <si>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</si>
  <si>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</si>
  <si>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</si>
  <si>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</si>
  <si>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</si>
  <si>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</si>
  <si>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</si>
  <si>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</si>
  <si>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</si>
  <si>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</si>
  <si>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</si>
  <si>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</si>
  <si>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</si>
  <si>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</si>
  <si>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</si>
  <si>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</si>
  <si>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</si>
  <si>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</si>
  <si>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</si>
  <si>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</si>
  <si>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</si>
  <si>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</si>
  <si>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</si>
  <si>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</si>
  <si>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</si>
  <si>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</si>
  <si>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</si>
  <si>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</si>
  <si>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</si>
  <si>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</si>
  <si>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</si>
  <si>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</si>
  <si>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</si>
  <si>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</si>
  <si>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</si>
  <si>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</si>
  <si>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</si>
  <si>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</si>
  <si>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</si>
  <si>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</si>
  <si>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</si>
  <si>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</si>
  <si>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</si>
  <si>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</si>
  <si>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</si>
  <si>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</si>
  <si>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</si>
  <si>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</si>
  <si>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</si>
  <si>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</si>
  <si>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</si>
  <si>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</si>
  <si>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</si>
  <si>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</si>
  <si>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</si>
  <si>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</si>
  <si>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</si>
  <si>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</si>
  <si>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</si>
  <si>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</si>
  <si>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</si>
  <si>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</si>
  <si>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</si>
  <si>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</si>
  <si>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</si>
  <si>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</si>
  <si>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</si>
  <si>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</si>
  <si>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</si>
  <si>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</si>
  <si>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</si>
  <si>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</si>
  <si>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</si>
  <si>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</si>
  <si>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</si>
  <si>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</si>
  <si>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</si>
  <si>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</si>
  <si>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</si>
  <si>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</si>
  <si>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</si>
  <si>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</si>
  <si>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</si>
  <si>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</si>
  <si>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</si>
  <si>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</si>
  <si>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</si>
  <si>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</si>
  <si>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</si>
  <si>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</si>
  <si>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</si>
  <si>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</si>
  <si>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</si>
  <si>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</si>
  <si>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</si>
  <si>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</si>
  <si>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</si>
  <si>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</si>
  <si>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</si>
  <si>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</si>
  <si>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</si>
  <si>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</si>
  <si>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</si>
  <si>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</si>
  <si>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</si>
  <si>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</si>
  <si>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</si>
  <si>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</si>
  <si>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</si>
  <si>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</si>
  <si>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</si>
  <si>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</si>
  <si>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</si>
  <si>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</si>
  <si>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</si>
  <si>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</si>
  <si>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</si>
  <si>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</si>
  <si>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</si>
  <si>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</si>
  <si>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</si>
  <si>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</si>
  <si>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</si>
  <si>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</si>
  <si>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</si>
  <si>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</si>
  <si>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</si>
  <si>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</si>
  <si>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</si>
  <si>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</si>
  <si>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</si>
  <si>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</si>
  <si>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</si>
  <si>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</si>
  <si>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</si>
  <si>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</si>
  <si>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</si>
  <si>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</si>
  <si>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</si>
  <si>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</si>
  <si>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</si>
  <si>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</si>
  <si>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</si>
  <si>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</si>
  <si>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</si>
  <si>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</si>
  <si>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</si>
  <si>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</si>
  <si>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</si>
  <si>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</si>
  <si>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</si>
  <si>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</si>
  <si>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</si>
  <si>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</si>
  <si>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</si>
  <si>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</si>
  <si>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</si>
  <si>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</si>
  <si>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</si>
  <si>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</si>
  <si>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</si>
  <si>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</si>
  <si>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</si>
  <si>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</si>
  <si>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</si>
  <si>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</si>
  <si>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</si>
  <si>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</si>
  <si>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</si>
  <si>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</si>
  <si>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</si>
  <si>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</si>
  <si>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</si>
  <si>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</si>
  <si>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</si>
  <si>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</si>
  <si>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</si>
  <si>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</si>
  <si>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</si>
  <si>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</si>
  <si>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</si>
  <si>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</si>
  <si>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</si>
  <si>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</si>
  <si>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</si>
  <si>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</si>
  <si>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</si>
  <si>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</si>
  <si>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</si>
  <si>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</si>
  <si>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</si>
  <si>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</si>
  <si>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</si>
  <si>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</si>
  <si>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</si>
  <si>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</si>
  <si>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</si>
  <si>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</si>
  <si>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</si>
  <si>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</si>
  <si>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</si>
  <si>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</si>
  <si>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</si>
  <si>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</si>
  <si>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</si>
  <si>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</si>
  <si>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</si>
  <si>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</si>
  <si>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</si>
  <si>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</si>
  <si>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</si>
  <si>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</si>
  <si>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</si>
  <si>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</si>
  <si>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</si>
  <si>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</si>
  <si>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</si>
  <si>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</si>
  <si>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</si>
  <si>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</si>
  <si>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</si>
  <si>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</si>
  <si>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</si>
  <si>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</si>
  <si>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</si>
  <si>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</si>
  <si>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</si>
  <si>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</si>
  <si>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</si>
  <si>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</si>
  <si>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</si>
  <si>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</si>
  <si>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</si>
  <si>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</si>
  <si>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</si>
  <si>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</si>
  <si>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</si>
  <si>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</si>
  <si>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</si>
  <si>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</si>
  <si>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</si>
  <si>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</si>
  <si>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</si>
  <si>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</si>
  <si>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</si>
  <si>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</si>
  <si>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</si>
  <si>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</si>
  <si>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</si>
  <si>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</si>
  <si>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</si>
  <si>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</si>
  <si>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</si>
  <si>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</si>
  <si>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</si>
  <si>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</si>
  <si>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</si>
  <si>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</si>
  <si>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</si>
  <si>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</si>
  <si>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</si>
  <si>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</si>
  <si>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</si>
  <si>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</si>
  <si>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</si>
  <si>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</si>
  <si>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</si>
  <si>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</si>
  <si>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</si>
  <si>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</si>
  <si>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</si>
  <si>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</si>
  <si>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</si>
  <si>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</si>
  <si>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</si>
  <si>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</si>
  <si>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</si>
  <si>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</si>
  <si>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</si>
  <si>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</si>
  <si>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</si>
  <si>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</si>
  <si>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</si>
  <si>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</si>
  <si>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</si>
  <si>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</si>
  <si>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</si>
  <si>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</si>
  <si>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</si>
  <si>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</si>
  <si>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</si>
  <si>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</si>
  <si>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</si>
  <si>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</si>
  <si>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</si>
  <si>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</si>
  <si>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</si>
  <si>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</si>
  <si>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</si>
  <si>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</si>
  <si>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</si>
  <si>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</si>
  <si>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</si>
  <si>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</si>
  <si>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</si>
  <si>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</si>
  <si>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</si>
  <si>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</si>
  <si>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</si>
  <si>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</si>
  <si>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</si>
  <si>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</si>
  <si>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</si>
  <si>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</si>
  <si>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</si>
  <si>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</si>
  <si>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</si>
  <si>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</si>
  <si>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</si>
  <si>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</si>
  <si>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</si>
  <si>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</si>
  <si>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</si>
  <si>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</si>
  <si>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</si>
  <si>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</si>
  <si>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</si>
  <si>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</si>
  <si>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</si>
  <si>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</si>
  <si>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</si>
  <si>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</si>
  <si>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</si>
  <si>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</si>
  <si>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</si>
  <si>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</si>
  <si>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</si>
  <si>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</si>
  <si>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</si>
  <si>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</si>
  <si>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</si>
  <si>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</si>
  <si>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</si>
  <si>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</si>
  <si>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</si>
  <si>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</si>
  <si>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</si>
  <si>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</si>
  <si>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</si>
  <si>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</si>
  <si>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</si>
  <si>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</si>
  <si>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</si>
  <si>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</si>
  <si>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</si>
  <si>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</si>
  <si>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</si>
  <si>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</si>
  <si>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</si>
  <si>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</si>
  <si>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</si>
  <si>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</si>
  <si>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</si>
  <si>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</si>
  <si>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</si>
  <si>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</si>
  <si>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</si>
  <si>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</si>
  <si>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</si>
  <si>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</si>
  <si>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</si>
  <si>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</si>
  <si>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</si>
  <si>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</si>
  <si>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</si>
  <si>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</si>
  <si>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</si>
  <si>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</si>
  <si>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</si>
  <si>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</si>
  <si>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</si>
  <si>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</si>
  <si>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</si>
  <si>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</si>
  <si>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</si>
  <si>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</si>
  <si>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</si>
  <si>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</si>
  <si>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</si>
  <si>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</si>
  <si>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</si>
  <si>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</si>
  <si>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</si>
  <si>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</si>
  <si>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</si>
  <si>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</si>
  <si>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</si>
  <si>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</si>
  <si>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</si>
  <si>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</si>
  <si>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</si>
  <si>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</si>
  <si>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</si>
  <si>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</si>
  <si>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</si>
  <si>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</si>
  <si>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</si>
  <si>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</si>
  <si>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</si>
  <si>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</si>
  <si>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</si>
  <si>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</si>
  <si>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</si>
  <si>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</si>
  <si>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</si>
  <si>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</si>
  <si>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</si>
  <si>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</si>
  <si>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</si>
  <si>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</si>
  <si>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</si>
  <si>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</si>
  <si>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</si>
  <si>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</si>
  <si>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</si>
  <si>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</si>
  <si>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</si>
  <si>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</si>
  <si>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</si>
  <si>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</si>
  <si>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</si>
  <si>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</si>
  <si>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</si>
  <si>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</si>
  <si>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</si>
  <si>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</si>
  <si>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</si>
  <si>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</si>
  <si>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</si>
  <si>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</si>
  <si>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</si>
  <si>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</si>
  <si>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</si>
  <si>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</si>
  <si>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</si>
  <si>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</si>
  <si>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</si>
  <si>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</si>
  <si>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</si>
  <si>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</si>
  <si>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</si>
  <si>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</si>
  <si>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</si>
  <si>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</si>
  <si>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</si>
  <si>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</si>
  <si>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</si>
  <si>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</si>
  <si>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</si>
  <si>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</si>
  <si>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</si>
  <si>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</si>
  <si>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</si>
  <si>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</si>
  <si>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</si>
  <si>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</si>
  <si>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</si>
  <si>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</si>
  <si>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</si>
  <si>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</si>
  <si>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</si>
  <si>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</si>
  <si>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</si>
  <si>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</si>
  <si>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</si>
  <si>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</si>
  <si>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</si>
  <si>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</si>
  <si>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</si>
  <si>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</si>
  <si>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</si>
  <si>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</si>
  <si>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</si>
  <si>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</si>
  <si>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</si>
  <si>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</si>
  <si>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</si>
  <si>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</si>
  <si>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</si>
  <si>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</si>
  <si>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</si>
  <si>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</si>
  <si>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</si>
  <si>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</si>
  <si>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</si>
  <si>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</si>
  <si>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</si>
  <si>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</si>
  <si>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</si>
  <si>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</si>
  <si>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</si>
  <si>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</si>
  <si>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</si>
  <si>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</si>
  <si>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</si>
  <si>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</si>
  <si>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</si>
  <si>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</si>
  <si>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</si>
  <si>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</si>
  <si>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</si>
  <si>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</si>
  <si>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</si>
  <si>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</si>
  <si>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</si>
  <si>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</si>
  <si>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</si>
  <si>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</si>
  <si>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</si>
  <si>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</si>
  <si>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</si>
  <si>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</si>
  <si>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</si>
  <si>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</si>
  <si>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</si>
  <si>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</si>
  <si>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</si>
  <si>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</si>
  <si>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</si>
  <si>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</si>
  <si>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</si>
  <si>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</si>
  <si>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</si>
  <si>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</si>
  <si>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</si>
  <si>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</si>
  <si>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</si>
  <si>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</si>
  <si>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</si>
  <si>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</si>
  <si>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</si>
  <si>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</si>
  <si>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</si>
  <si>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</si>
  <si>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</si>
  <si>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</si>
  <si>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</si>
  <si>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</si>
  <si>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</si>
  <si>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</si>
  <si>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</si>
  <si>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</si>
  <si>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</si>
  <si>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</si>
  <si>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</si>
  <si>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</si>
  <si>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</si>
  <si>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</si>
  <si>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</si>
  <si>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</si>
  <si>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</si>
  <si>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</si>
  <si>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</si>
  <si>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</si>
  <si>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</si>
  <si>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</si>
  <si>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</si>
  <si>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</si>
  <si>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</si>
  <si>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</si>
  <si>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</si>
  <si>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</si>
  <si>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</si>
  <si>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</si>
  <si>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</si>
  <si>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</si>
  <si>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</si>
  <si>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</si>
  <si>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</si>
  <si>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</si>
  <si>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</si>
  <si>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</si>
  <si>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</si>
  <si>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</si>
  <si>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</si>
  <si>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</si>
  <si>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</si>
  <si>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</si>
  <si>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</si>
  <si>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</si>
  <si>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</si>
  <si>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</si>
  <si>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</si>
  <si>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</si>
  <si>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</si>
  <si>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</si>
  <si>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</si>
  <si>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</si>
  <si>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</si>
  <si>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</si>
  <si>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</si>
  <si>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</si>
  <si>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</si>
  <si>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</si>
  <si>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</si>
  <si>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</si>
  <si>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</si>
  <si>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</si>
  <si>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</si>
  <si>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</si>
  <si>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</si>
  <si>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</si>
  <si>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</si>
  <si>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</si>
  <si>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</si>
  <si>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</si>
  <si>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</si>
  <si>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</si>
  <si>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</si>
  <si>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</si>
  <si>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</si>
  <si>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</si>
  <si>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</si>
  <si>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</si>
  <si>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</si>
  <si>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</si>
  <si>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</si>
  <si>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</si>
  <si>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</si>
  <si>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</si>
  <si>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</si>
  <si>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</si>
  <si>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</si>
  <si>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</si>
  <si>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</si>
  <si>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</si>
  <si>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</si>
  <si>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</si>
  <si>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</si>
  <si>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</si>
  <si>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</si>
  <si>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</si>
  <si>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</si>
  <si>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</si>
  <si>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</si>
  <si>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</si>
  <si>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</si>
  <si>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</si>
  <si>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</si>
  <si>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</si>
  <si>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</si>
  <si>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</si>
  <si>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</si>
  <si>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</si>
  <si>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</si>
  <si>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</si>
  <si>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</si>
  <si>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</si>
  <si>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</si>
  <si>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</si>
  <si>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</si>
  <si>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</si>
  <si>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</si>
  <si>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</si>
  <si>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</si>
  <si>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</si>
  <si>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</si>
  <si>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</si>
  <si>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</si>
  <si>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</si>
  <si>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</si>
  <si>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</si>
  <si>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</si>
  <si>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</si>
  <si>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</si>
  <si>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</si>
  <si>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</si>
  <si>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</si>
  <si>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</si>
  <si>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</si>
  <si>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</si>
  <si>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</si>
  <si>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</si>
  <si>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</si>
  <si>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</si>
  <si>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</si>
  <si>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</si>
  <si>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</si>
  <si>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</si>
  <si>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</si>
  <si>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</si>
  <si>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</si>
  <si>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</si>
  <si>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</si>
  <si>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</si>
  <si>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</si>
  <si>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</si>
  <si>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</si>
  <si>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</si>
  <si>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</si>
  <si>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</si>
  <si>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</si>
  <si>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</si>
  <si>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</si>
  <si>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</si>
  <si>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</si>
  <si>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</si>
  <si>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</si>
  <si>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</si>
  <si>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</si>
  <si>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</si>
  <si>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</si>
  <si>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</si>
  <si>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</si>
  <si>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</si>
  <si>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</si>
  <si>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</si>
  <si>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</si>
  <si>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</si>
  <si>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</si>
  <si>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</si>
  <si>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</si>
  <si>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</si>
  <si>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</si>
  <si>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</si>
  <si>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</si>
  <si>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</si>
  <si>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</si>
  <si>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</si>
  <si>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</si>
  <si>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</si>
  <si>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</si>
  <si>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</si>
  <si>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</si>
  <si>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</si>
  <si>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</si>
  <si>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</si>
  <si>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</si>
  <si>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</si>
  <si>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</si>
  <si>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</si>
  <si>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</si>
  <si>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</si>
  <si>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</si>
  <si>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</si>
  <si>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</si>
  <si>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</si>
  <si>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</si>
  <si>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</si>
  <si>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</si>
  <si>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</si>
  <si>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</si>
  <si>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</si>
  <si>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</si>
  <si>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</si>
  <si>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</si>
  <si>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</si>
  <si>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</si>
  <si>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</si>
  <si>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</si>
  <si>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</si>
  <si>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</si>
  <si>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</si>
  <si>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</si>
  <si>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</si>
  <si>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</si>
  <si>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</si>
  <si>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</si>
  <si>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</si>
  <si>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</si>
  <si>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</si>
  <si>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</si>
  <si>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</si>
  <si>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</si>
  <si>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</si>
  <si>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</si>
  <si>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</si>
  <si>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</si>
  <si>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</si>
  <si>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</si>
  <si>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</si>
  <si>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</si>
  <si>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</si>
  <si>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</si>
  <si>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</si>
  <si>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</si>
  <si>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</si>
  <si>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</si>
  <si>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</si>
  <si>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</si>
  <si>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</si>
  <si>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</si>
  <si>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</si>
  <si>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</si>
  <si>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</si>
  <si>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</si>
  <si>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</si>
  <si>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</si>
  <si>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</si>
  <si>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</si>
  <si>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</si>
  <si>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</si>
  <si>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</si>
  <si>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</si>
  <si>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</si>
  <si>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</si>
  <si>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</si>
  <si>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</si>
  <si>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</si>
  <si>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</si>
  <si>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</si>
  <si>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</si>
  <si>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</si>
  <si>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</si>
  <si>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</si>
  <si>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</si>
  <si>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</si>
  <si>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</si>
  <si>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</si>
  <si>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</si>
  <si>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</si>
  <si>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</si>
  <si>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</si>
  <si>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</si>
  <si>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</si>
  <si>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</si>
  <si>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</si>
  <si>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</si>
  <si>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</si>
  <si>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</si>
  <si>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</si>
  <si>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</si>
  <si>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</si>
  <si>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</si>
  <si>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</si>
  <si>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</si>
  <si>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</si>
  <si>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</si>
  <si>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</si>
  <si>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</si>
  <si>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</si>
  <si>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</si>
  <si>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</si>
  <si>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</si>
  <si>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</si>
  <si>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</si>
  <si>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</si>
  <si>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</si>
  <si>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</si>
  <si>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</si>
  <si>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</si>
  <si>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</si>
  <si>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</si>
  <si>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</si>
  <si>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</si>
  <si>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</si>
  <si>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</si>
  <si>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</si>
  <si>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</si>
  <si>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</si>
  <si>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</si>
  <si>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</si>
  <si>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</si>
  <si>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</si>
  <si>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</si>
  <si>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</si>
  <si>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</si>
  <si>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</si>
  <si>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</si>
  <si>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</si>
  <si>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</si>
  <si>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</si>
  <si>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</si>
  <si>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</si>
  <si>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</si>
  <si>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</si>
  <si>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</si>
  <si>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</si>
  <si>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</si>
  <si>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</si>
  <si>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</si>
  <si>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</si>
  <si>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</si>
  <si>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</si>
  <si>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</si>
  <si>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</si>
  <si>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</si>
  <si>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</si>
  <si>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</si>
  <si>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</si>
  <si>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</si>
  <si>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</si>
  <si>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</si>
  <si>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</si>
  <si>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</si>
  <si>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</si>
  <si>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</si>
  <si>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</si>
  <si>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</si>
  <si>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</si>
  <si>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</si>
  <si>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</si>
  <si>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</si>
  <si>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</si>
  <si>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</si>
  <si>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</si>
  <si>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</si>
  <si>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</si>
  <si>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</si>
  <si>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</si>
  <si>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</si>
  <si>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</si>
  <si>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</si>
  <si>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</si>
  <si>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</si>
  <si>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</si>
  <si>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</si>
  <si>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</si>
  <si>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</si>
  <si>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</si>
  <si>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</si>
  <si>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</si>
  <si>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</si>
  <si>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</si>
  <si>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</si>
  <si>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</si>
  <si>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</si>
  <si>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</si>
  <si>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</si>
  <si>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</si>
  <si>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</si>
  <si>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</si>
  <si>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</si>
  <si>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</si>
  <si>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</si>
  <si>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</si>
  <si>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</si>
  <si>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</si>
  <si>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</si>
  <si>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</si>
  <si>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</si>
  <si>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</si>
  <si>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</si>
  <si>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</si>
  <si>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</si>
  <si>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</si>
  <si>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</si>
  <si>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</si>
  <si>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</si>
  <si>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</si>
  <si>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</si>
  <si>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</si>
  <si>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</si>
  <si>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</si>
  <si>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</si>
  <si>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</si>
  <si>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</si>
  <si>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</si>
  <si>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</si>
  <si>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</si>
  <si>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</si>
  <si>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</si>
  <si>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</si>
  <si>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</si>
  <si>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</si>
  <si>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</si>
  <si>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</si>
  <si>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</si>
  <si>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</si>
  <si>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</si>
  <si>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</si>
  <si>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</si>
  <si>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</si>
  <si>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</si>
  <si>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</si>
  <si>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</si>
  <si>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</si>
  <si>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</si>
  <si>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</si>
  <si>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</si>
  <si>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</si>
  <si>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</si>
  <si>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</si>
  <si>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</si>
  <si>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</si>
  <si>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</si>
  <si>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</si>
  <si>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</si>
  <si>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</si>
  <si>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</si>
  <si>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</si>
  <si>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</si>
  <si>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</si>
  <si>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</si>
  <si>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</si>
  <si>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</si>
  <si>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</si>
  <si>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</si>
  <si>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</si>
  <si>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</si>
  <si>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</si>
  <si>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</si>
  <si>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</si>
  <si>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</si>
  <si>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</si>
  <si>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</si>
  <si>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</si>
  <si>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</si>
  <si>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</si>
  <si>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</si>
  <si>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</si>
  <si>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</si>
  <si>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</si>
  <si>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</si>
  <si>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</si>
  <si>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</si>
  <si>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</si>
  <si>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</si>
  <si>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</si>
  <si>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</si>
  <si>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</si>
  <si>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</si>
  <si>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</si>
  <si>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</si>
  <si>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</si>
  <si>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</si>
  <si>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</si>
  <si>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</si>
  <si>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</si>
  <si>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</si>
  <si>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</si>
  <si>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</si>
  <si>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</si>
  <si>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</si>
  <si>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</si>
  <si>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</si>
  <si>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</si>
  <si>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</si>
  <si>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</si>
  <si>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</si>
  <si>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</si>
  <si>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</si>
  <si>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</si>
  <si>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</si>
  <si>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</si>
  <si>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</si>
  <si>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</si>
  <si>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</si>
  <si>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</si>
  <si>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</si>
  <si>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</si>
  <si>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</si>
  <si>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</si>
  <si>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</si>
  <si>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</si>
  <si>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</si>
  <si>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</si>
  <si>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</si>
  <si>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</si>
  <si>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</si>
  <si>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</si>
  <si>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</si>
  <si>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</si>
  <si>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</si>
  <si>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</si>
  <si>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</si>
  <si>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</si>
  <si>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</si>
  <si>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</si>
  <si>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</si>
  <si>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</si>
  <si>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</si>
  <si>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</si>
  <si>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</si>
  <si>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</si>
  <si>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</si>
  <si>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</si>
  <si>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</si>
  <si>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</si>
  <si>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</si>
  <si>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</si>
  <si>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</si>
  <si>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</si>
  <si>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</si>
  <si>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</si>
  <si>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</si>
  <si>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</si>
  <si>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</si>
  <si>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</si>
  <si>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</si>
  <si>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</si>
  <si>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</si>
  <si>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</si>
  <si>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</si>
  <si>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</si>
  <si>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</si>
  <si>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</si>
  <si>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</si>
  <si>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</si>
  <si>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</si>
  <si>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</si>
  <si>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</si>
  <si>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</si>
  <si>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</si>
  <si>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</si>
  <si>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</si>
  <si>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</si>
  <si>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</si>
  <si>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</si>
  <si>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</si>
  <si>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</si>
  <si>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</si>
  <si>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</si>
  <si>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</si>
  <si>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</si>
  <si>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</si>
  <si>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</si>
  <si>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</si>
  <si>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</si>
  <si>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</si>
  <si>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</si>
  <si>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</si>
  <si>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</si>
  <si>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</si>
  <si>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</si>
  <si>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</si>
  <si>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</si>
  <si>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</si>
  <si>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</si>
  <si>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</si>
  <si>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</si>
  <si>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</si>
  <si>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</si>
  <si>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</si>
  <si>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</si>
  <si>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</si>
  <si>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</si>
  <si>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</si>
  <si>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</si>
  <si>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</si>
  <si>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</si>
  <si>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</si>
  <si>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</si>
  <si>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</si>
  <si>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</si>
  <si>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</si>
  <si>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</si>
  <si>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</si>
  <si>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</si>
  <si>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</si>
  <si>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</si>
  <si>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</si>
  <si>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</si>
  <si>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</si>
  <si>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</si>
  <si>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</si>
  <si>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</si>
  <si>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</si>
  <si>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</si>
  <si>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</si>
  <si>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</si>
  <si>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</si>
  <si>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</si>
  <si>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</si>
  <si>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</si>
  <si>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</si>
  <si>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</si>
  <si>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</si>
  <si>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</si>
  <si>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</si>
  <si>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</si>
  <si>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</si>
  <si>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</si>
  <si>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</si>
  <si>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</si>
  <si>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</si>
  <si>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</si>
  <si>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</si>
  <si>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</si>
  <si>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</si>
  <si>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</si>
  <si>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</si>
  <si>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</si>
  <si>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</si>
  <si>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</si>
  <si>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</si>
  <si>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</si>
  <si>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</si>
  <si>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</si>
  <si>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</si>
  <si>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</si>
  <si>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</si>
  <si>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</si>
  <si>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</si>
  <si>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</si>
  <si>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</si>
  <si>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</si>
  <si>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</si>
  <si>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</si>
  <si>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</si>
  <si>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</si>
  <si>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</si>
  <si>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</si>
  <si>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</si>
  <si>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</si>
  <si>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</si>
  <si>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</si>
  <si>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</si>
  <si>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</si>
  <si>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</si>
  <si>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</si>
  <si>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</si>
  <si>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</si>
  <si>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</si>
  <si>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</si>
  <si>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</si>
  <si>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</si>
  <si>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</si>
  <si>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</si>
  <si>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</si>
  <si>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</si>
  <si>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</si>
  <si>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</si>
  <si>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</si>
  <si>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</si>
  <si>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</si>
  <si>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</si>
  <si>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</si>
  <si>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</si>
  <si>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</si>
  <si>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</si>
  <si>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</si>
  <si>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</si>
  <si>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</si>
  <si>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</si>
  <si>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</si>
  <si>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</si>
  <si>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</si>
  <si>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</si>
  <si>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</si>
  <si>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</si>
  <si>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</si>
  <si>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</si>
  <si>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</si>
  <si>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</si>
  <si>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</si>
  <si>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</si>
  <si>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</si>
  <si>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</si>
  <si>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</si>
  <si>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</si>
  <si>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</si>
  <si>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</si>
  <si>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</si>
  <si>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</si>
  <si>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</si>
  <si>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</si>
  <si>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</si>
  <si>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</si>
  <si>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</si>
  <si>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</si>
  <si>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</si>
  <si>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</si>
  <si>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</si>
  <si>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</si>
  <si>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</si>
  <si>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</si>
  <si>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</si>
  <si>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</si>
  <si>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</si>
  <si>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</si>
  <si>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</si>
  <si>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</si>
  <si>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</si>
  <si>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</si>
  <si>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</si>
  <si>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</si>
  <si>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</si>
  <si>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</si>
  <si>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</si>
  <si>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</si>
  <si>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</si>
  <si>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</si>
  <si>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</si>
  <si>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</si>
  <si>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</si>
  <si>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</si>
  <si>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</si>
  <si>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</si>
  <si>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</si>
  <si>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</si>
  <si>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</si>
  <si>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</si>
  <si>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</si>
  <si>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</si>
  <si>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</si>
  <si>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</si>
  <si>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</si>
  <si>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</si>
  <si>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</si>
  <si>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</si>
  <si>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</si>
  <si>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</si>
  <si>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</si>
  <si>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</si>
  <si>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</si>
  <si>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</si>
  <si>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</si>
  <si>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</si>
  <si>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</si>
  <si>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</si>
  <si>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</si>
  <si>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</si>
  <si>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</si>
  <si>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</si>
  <si>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</si>
  <si>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</si>
  <si>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</si>
  <si>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</si>
  <si>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</si>
  <si>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</si>
  <si>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</si>
  <si>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</si>
  <si>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</si>
  <si>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</si>
  <si>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</si>
  <si>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</si>
  <si>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</si>
  <si>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</si>
  <si>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</si>
  <si>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</si>
  <si>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</si>
  <si>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</si>
  <si>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</si>
  <si>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</si>
  <si>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</si>
  <si>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</si>
  <si>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</si>
  <si>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</si>
  <si>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</si>
  <si>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</si>
  <si>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</si>
  <si>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</si>
  <si>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</si>
  <si>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</si>
  <si>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</si>
  <si>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</si>
  <si>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</si>
  <si>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</si>
  <si>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</si>
  <si>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</si>
  <si>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</si>
  <si>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</si>
  <si>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</si>
  <si>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</si>
  <si>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</si>
  <si>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</si>
  <si>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</si>
  <si>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</si>
  <si>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</si>
  <si>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</si>
  <si>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</si>
  <si>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</si>
  <si>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</si>
  <si>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</si>
  <si>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</si>
  <si>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</si>
  <si>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</si>
  <si>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</si>
  <si>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</si>
  <si>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</si>
  <si>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</si>
  <si>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</si>
  <si>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</si>
  <si>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</si>
  <si>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</si>
  <si>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</si>
  <si>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</si>
  <si>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</si>
  <si>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</si>
  <si>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</si>
  <si>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</si>
  <si>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</si>
  <si>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</si>
  <si>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</si>
  <si>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</si>
  <si>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</si>
  <si>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</si>
  <si>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</si>
  <si>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</si>
  <si>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</si>
  <si>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</si>
  <si>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</si>
  <si>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</si>
  <si>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</si>
  <si>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</si>
  <si>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</si>
  <si>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</si>
  <si>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</si>
  <si>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</si>
  <si>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</si>
  <si>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</si>
  <si>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</si>
  <si>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</si>
  <si>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</si>
  <si>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</si>
  <si>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</si>
  <si>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</si>
  <si>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</si>
  <si>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</si>
  <si>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</si>
  <si>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</si>
  <si>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</si>
  <si>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</si>
  <si>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</si>
  <si>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</si>
  <si>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</si>
  <si>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</si>
  <si>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</si>
  <si>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</si>
  <si>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</si>
  <si>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</si>
  <si>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</si>
  <si>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</si>
  <si>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</si>
  <si>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</si>
  <si>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</si>
  <si>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</si>
  <si>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</si>
  <si>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</si>
  <si>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</si>
  <si>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</si>
  <si>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</si>
  <si>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</si>
  <si>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</si>
  <si>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</si>
  <si>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</si>
  <si>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</si>
  <si>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</si>
  <si>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</si>
  <si>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</si>
  <si>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</si>
  <si>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</si>
  <si>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</si>
  <si>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</si>
  <si>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</si>
  <si>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</si>
  <si>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</si>
  <si>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</si>
  <si>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</si>
  <si>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</si>
  <si>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</si>
  <si>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</si>
  <si>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</si>
  <si>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</si>
  <si>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</si>
  <si>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</si>
  <si>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</si>
  <si>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</si>
  <si>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</si>
  <si>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</si>
  <si>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</si>
  <si>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</si>
  <si>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</si>
  <si>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</si>
  <si>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</si>
  <si>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</si>
  <si>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</si>
  <si>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</si>
  <si>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</si>
  <si>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</si>
  <si>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</si>
  <si>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</si>
  <si>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</si>
  <si>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</si>
  <si>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</si>
  <si>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</si>
  <si>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</si>
  <si>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</si>
  <si>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</si>
  <si>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</si>
  <si>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</si>
  <si>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</si>
  <si>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</si>
  <si>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</si>
  <si>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</si>
  <si>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</si>
  <si>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</si>
  <si>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</si>
  <si>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</si>
  <si>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</si>
  <si>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</si>
  <si>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</si>
  <si>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</si>
  <si>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</si>
  <si>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</si>
  <si>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</si>
  <si>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</si>
  <si>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</si>
  <si>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</si>
  <si>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</si>
  <si>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</si>
  <si>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</si>
  <si>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</si>
  <si>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</si>
  <si>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</si>
  <si>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</si>
  <si>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</si>
  <si>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</si>
  <si>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</si>
  <si>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</si>
  <si>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</si>
  <si>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</si>
  <si>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</si>
  <si>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</si>
  <si>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</si>
  <si>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</si>
  <si>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</si>
  <si>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</si>
  <si>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</si>
  <si>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</si>
  <si>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</si>
  <si>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</si>
  <si>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</si>
  <si>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</si>
  <si>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</si>
  <si>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</si>
  <si>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</si>
  <si>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</si>
  <si>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</si>
  <si>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</si>
  <si>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</si>
  <si>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</si>
  <si>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</si>
  <si>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</si>
  <si>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</si>
  <si>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</si>
  <si>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</si>
  <si>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</si>
  <si>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</si>
  <si>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</si>
  <si>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</si>
  <si>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</si>
  <si>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</si>
  <si>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</si>
  <si>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</si>
  <si>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</si>
  <si>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</si>
  <si>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</si>
  <si>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</si>
  <si>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</si>
  <si>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</si>
  <si>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</si>
  <si>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</si>
  <si>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</si>
  <si>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</si>
  <si>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</si>
  <si>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</si>
  <si>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</si>
  <si>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</si>
  <si>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</si>
  <si>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</si>
  <si>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</si>
  <si>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</si>
  <si>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</si>
  <si>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</si>
  <si>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</si>
  <si>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</si>
  <si>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</si>
  <si>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</si>
  <si>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</si>
  <si>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</si>
  <si>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</si>
  <si>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</si>
  <si>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</si>
  <si>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</si>
  <si>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</si>
  <si>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</si>
  <si>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</si>
  <si>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</si>
  <si>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</si>
  <si>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</si>
  <si>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</si>
  <si>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</si>
  <si>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</si>
  <si>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</si>
  <si>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</si>
  <si>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</si>
  <si>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</si>
  <si>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</si>
  <si>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</si>
  <si>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</si>
  <si>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</si>
  <si>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</si>
  <si>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</si>
  <si>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</si>
  <si>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</si>
  <si>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</si>
  <si>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</si>
  <si>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</si>
  <si>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</si>
  <si>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</si>
  <si>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</si>
  <si>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</si>
  <si>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</si>
  <si>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</si>
  <si>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</si>
  <si>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</si>
  <si>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</si>
  <si>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</si>
  <si>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</si>
  <si>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</si>
  <si>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</si>
  <si>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</si>
  <si>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</si>
  <si>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</si>
  <si>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</si>
  <si>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</si>
  <si>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</si>
  <si>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</si>
  <si>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</si>
  <si>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</si>
  <si>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</si>
  <si>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</si>
  <si>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</si>
  <si>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</si>
  <si>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</si>
  <si>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</si>
  <si>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</si>
  <si>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</si>
  <si>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</si>
  <si>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</si>
  <si>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</si>
  <si>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</si>
  <si>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</si>
  <si>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</si>
  <si>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</si>
  <si>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</si>
  <si>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</si>
  <si>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</si>
  <si>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</si>
  <si>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</si>
  <si>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</si>
  <si>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</si>
  <si>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</si>
  <si>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</si>
  <si>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</si>
  <si>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</si>
  <si>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</si>
  <si>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</si>
  <si>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</si>
  <si>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</si>
  <si>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</si>
  <si>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</si>
  <si>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</si>
  <si>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</si>
  <si>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</si>
  <si>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</si>
  <si>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</si>
  <si>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</si>
  <si>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</si>
  <si>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</si>
  <si>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</si>
  <si>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</si>
  <si>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</si>
  <si>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</si>
  <si>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</si>
  <si>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</si>
  <si>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</si>
  <si>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</si>
  <si>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</si>
  <si>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</si>
  <si>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</si>
  <si>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</si>
  <si>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</si>
  <si>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</si>
  <si>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</si>
  <si>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</si>
  <si>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</si>
  <si>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</si>
  <si>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</si>
  <si>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</si>
  <si>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</si>
  <si>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</si>
  <si>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</si>
  <si>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</si>
  <si>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</si>
  <si>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</si>
  <si>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</si>
  <si>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</si>
  <si>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</si>
  <si>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</si>
  <si>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</si>
  <si>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</si>
  <si>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</si>
  <si>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</si>
  <si>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</si>
  <si>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</si>
  <si>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</si>
  <si>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</si>
  <si>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</si>
  <si>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</si>
  <si>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</si>
  <si>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</si>
  <si>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</si>
  <si>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</si>
  <si>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</si>
  <si>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</si>
  <si>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</si>
  <si>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</si>
  <si>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</si>
  <si>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</si>
  <si>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</si>
  <si>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</si>
  <si>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</si>
  <si>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</si>
  <si>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</si>
  <si>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</si>
  <si>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</si>
  <si>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</si>
  <si>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</si>
  <si>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</si>
  <si>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</si>
  <si>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</si>
  <si>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</si>
  <si>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</si>
  <si>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</si>
  <si>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</si>
  <si>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</si>
  <si>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</si>
  <si>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</si>
  <si>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</si>
  <si>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</si>
  <si>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</si>
  <si>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</si>
  <si>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</si>
  <si>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</si>
  <si>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</si>
  <si>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</si>
  <si>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</si>
  <si>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</si>
  <si>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</si>
  <si>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</si>
  <si>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</si>
  <si>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</si>
  <si>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</si>
  <si>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</si>
  <si>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</si>
  <si>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</si>
  <si>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</si>
  <si>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</si>
  <si>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</si>
  <si>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</si>
  <si>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</si>
  <si>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</si>
  <si>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</si>
  <si>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</si>
  <si>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</si>
  <si>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</si>
  <si>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</si>
  <si>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</si>
  <si>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</si>
  <si>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</si>
  <si>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</si>
  <si>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</si>
  <si>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</si>
  <si>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</si>
  <si>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</si>
  <si>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</si>
  <si>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</si>
  <si>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</si>
  <si>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</si>
  <si>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</si>
  <si>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</si>
  <si>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</si>
  <si>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</si>
  <si>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</si>
  <si>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</si>
  <si>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</si>
  <si>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</si>
  <si>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</si>
  <si>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</si>
  <si>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</si>
  <si>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</si>
  <si>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</si>
  <si>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</si>
  <si>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</si>
  <si>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</si>
  <si>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</si>
  <si>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</si>
  <si>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</si>
  <si>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</si>
  <si>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</si>
  <si>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</si>
  <si>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</si>
  <si>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</si>
  <si>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</si>
  <si>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</si>
  <si>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</si>
  <si>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</si>
  <si>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</si>
  <si>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</si>
  <si>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</si>
  <si>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</si>
  <si>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</si>
  <si>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</si>
  <si>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</si>
  <si>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</si>
  <si>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</si>
  <si>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</si>
  <si>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</si>
  <si>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</si>
  <si>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</si>
  <si>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</si>
  <si>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</si>
  <si>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</si>
  <si>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</si>
  <si>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</si>
  <si>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</si>
  <si>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</si>
  <si>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</si>
  <si>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</si>
  <si>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</si>
  <si>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</si>
  <si>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</si>
  <si>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</si>
  <si>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</si>
  <si>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</si>
  <si>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</si>
  <si>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</si>
  <si>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</si>
  <si>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</si>
  <si>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</si>
  <si>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</si>
  <si>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</si>
  <si>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</si>
  <si>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</si>
  <si>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</si>
  <si>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</si>
  <si>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</si>
  <si>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</si>
  <si>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</si>
  <si>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</si>
  <si>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</si>
  <si>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</si>
  <si>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</si>
  <si>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</si>
  <si>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</si>
  <si>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</si>
  <si>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</si>
  <si>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</si>
  <si>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</si>
  <si>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</si>
  <si>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</si>
  <si>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</si>
  <si>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</si>
  <si>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</si>
  <si>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</si>
  <si>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</si>
  <si>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</si>
  <si>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</si>
  <si>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</si>
  <si>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</si>
  <si>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</si>
  <si>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</si>
  <si>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</si>
  <si>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</si>
  <si>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</si>
  <si>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</si>
  <si>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</si>
  <si>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</si>
  <si>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</si>
  <si>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</si>
  <si>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</si>
  <si>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</si>
  <si>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</si>
  <si>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</si>
  <si>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</si>
  <si>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</si>
  <si>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</si>
  <si>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</si>
  <si>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</si>
  <si>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</si>
  <si>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</si>
  <si>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</si>
  <si>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</si>
  <si>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</si>
  <si>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</si>
  <si>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</si>
  <si>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</si>
  <si>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</si>
  <si>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</si>
  <si>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</si>
  <si>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</si>
  <si>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</si>
  <si>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</si>
  <si>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</si>
  <si>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</si>
  <si>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</si>
  <si>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</si>
  <si>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</si>
  <si>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</si>
  <si>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</si>
  <si>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</si>
  <si>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</si>
  <si>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</si>
  <si>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</si>
  <si>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</si>
  <si>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</si>
  <si>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</si>
  <si>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</si>
  <si>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</si>
  <si>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</si>
  <si>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</si>
  <si>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</si>
  <si>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</si>
  <si>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</si>
  <si>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</si>
  <si>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</si>
  <si>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</si>
  <si>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</si>
  <si>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</si>
  <si>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</si>
  <si>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</si>
  <si>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</si>
  <si>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</si>
  <si>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</si>
  <si>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</si>
  <si>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</si>
  <si>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</si>
  <si>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</si>
  <si>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</si>
  <si>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</si>
  <si>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</si>
  <si>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</si>
  <si>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</si>
  <si>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</si>
  <si>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</si>
  <si>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</si>
  <si>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</si>
  <si>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</si>
  <si>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</si>
  <si>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</si>
  <si>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</si>
  <si>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</si>
  <si>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</si>
  <si>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</si>
  <si>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</si>
  <si>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</si>
  <si>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</si>
  <si>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</si>
  <si>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</si>
  <si>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</si>
  <si>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</si>
  <si>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</si>
  <si>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</si>
  <si>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</si>
  <si>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</si>
  <si>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</si>
  <si>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</si>
  <si>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</si>
  <si>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</si>
  <si>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</si>
  <si>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</si>
  <si>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</si>
  <si>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</si>
  <si>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</si>
  <si>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</si>
  <si>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</si>
  <si>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</si>
  <si>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</si>
  <si>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</si>
  <si>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</si>
  <si>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</si>
  <si>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</si>
  <si>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</si>
  <si>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</si>
  <si>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</si>
  <si>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</si>
  <si>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</si>
  <si>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</si>
  <si>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</si>
  <si>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</si>
  <si>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</si>
  <si>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</si>
  <si>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</si>
  <si>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</si>
  <si>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</si>
  <si>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</si>
  <si>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</si>
  <si>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</si>
  <si>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</si>
  <si>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</si>
  <si>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</si>
  <si>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</si>
  <si>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</si>
  <si>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</si>
  <si>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</si>
  <si>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</si>
  <si>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</si>
  <si>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</si>
  <si>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</si>
  <si>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</si>
  <si>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</si>
  <si>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</si>
  <si>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</si>
  <si>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</si>
  <si>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</si>
  <si>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</si>
  <si>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</si>
  <si>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</si>
  <si>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</si>
  <si>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</si>
  <si>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</si>
  <si>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</si>
  <si>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</si>
  <si>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</si>
  <si>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</si>
  <si>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</si>
  <si>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</si>
  <si>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</si>
  <si>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</si>
  <si>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</si>
  <si>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</si>
  <si>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</si>
  <si>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</si>
  <si>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</si>
  <si>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</si>
  <si>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</si>
  <si>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</si>
  <si>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</si>
  <si>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</si>
  <si>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</si>
  <si>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</si>
  <si>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</si>
  <si>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</si>
  <si>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</si>
  <si>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</si>
  <si>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</si>
  <si>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</si>
  <si>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</si>
  <si>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</si>
  <si>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</si>
  <si>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</si>
  <si>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</si>
  <si>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</si>
  <si>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</si>
  <si>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</si>
  <si>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</si>
  <si>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</si>
  <si>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</si>
  <si>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</si>
  <si>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</si>
  <si>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</si>
  <si>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</si>
  <si>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</si>
  <si>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</si>
  <si>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</si>
  <si>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</si>
  <si>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</si>
  <si>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</si>
  <si>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</si>
  <si>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</si>
  <si>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</si>
  <si>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</si>
  <si>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</si>
  <si>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</si>
  <si>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</si>
  <si>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</si>
  <si>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</si>
  <si>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</si>
  <si>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</si>
  <si>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</si>
  <si>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</si>
  <si>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</si>
  <si>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</si>
  <si>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</si>
  <si>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</si>
  <si>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</si>
  <si>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</si>
  <si>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</si>
  <si>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</si>
  <si>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</si>
  <si>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</si>
  <si>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</si>
  <si>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</si>
  <si>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</si>
  <si>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</si>
  <si>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</si>
  <si>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</si>
  <si>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</si>
  <si>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</si>
  <si>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</si>
  <si>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</si>
  <si>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</si>
  <si>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</si>
  <si>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</si>
  <si>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</si>
  <si>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</si>
  <si>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</si>
  <si>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</si>
  <si>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</si>
  <si>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</si>
  <si>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</si>
  <si>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</si>
  <si>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</si>
  <si>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</si>
  <si>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</si>
  <si>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</si>
  <si>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</si>
  <si>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</si>
  <si>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</si>
  <si>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</si>
  <si>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</si>
  <si>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</si>
  <si>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</si>
  <si>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</si>
  <si>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</si>
  <si>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</si>
  <si>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</si>
  <si>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</si>
  <si>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</si>
  <si>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</si>
  <si>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</si>
  <si>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</si>
  <si>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</si>
  <si>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</si>
  <si>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</si>
  <si>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</si>
  <si>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</si>
  <si>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</si>
  <si>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</si>
  <si>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</si>
  <si>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</si>
  <si>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</si>
  <si>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</si>
  <si>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</si>
  <si>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</si>
  <si>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</si>
  <si>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</si>
  <si>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</si>
  <si>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</si>
  <si>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</si>
  <si>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</si>
  <si>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</si>
  <si>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</si>
  <si>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</si>
  <si>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</si>
  <si>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</si>
  <si>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</si>
  <si>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</si>
  <si>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</si>
  <si>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</si>
  <si>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</si>
  <si>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</si>
  <si>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</si>
  <si>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</si>
  <si>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</si>
  <si>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</si>
  <si>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</si>
  <si>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</si>
  <si>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</si>
  <si>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</si>
  <si>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</si>
  <si>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</si>
  <si>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</si>
  <si>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</si>
  <si>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</si>
  <si>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</si>
  <si>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</si>
  <si>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</si>
  <si>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</si>
  <si>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</si>
  <si>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</si>
  <si>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</si>
  <si>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</si>
  <si>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</si>
  <si>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</si>
  <si>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</si>
  <si>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</si>
  <si>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</si>
  <si>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</si>
  <si>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</si>
  <si>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</si>
  <si>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</si>
  <si>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</si>
  <si>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</si>
  <si>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</si>
  <si>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</si>
  <si>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</si>
  <si>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</si>
  <si>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</si>
  <si>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</si>
  <si>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</si>
  <si>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</si>
  <si>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</si>
  <si>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</si>
  <si>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</si>
  <si>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</si>
  <si>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</si>
  <si>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</si>
  <si>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</si>
  <si>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</si>
  <si>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</si>
  <si>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</si>
  <si>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</si>
  <si>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</si>
  <si>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</si>
  <si>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</si>
  <si>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</si>
  <si>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</si>
  <si>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</si>
  <si>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</si>
  <si>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</si>
  <si>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</si>
  <si>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</si>
  <si>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</si>
  <si>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</si>
  <si>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</si>
  <si>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</si>
  <si>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</si>
  <si>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</si>
  <si>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</si>
  <si>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</si>
  <si>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</si>
  <si>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</si>
  <si>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</si>
  <si>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</si>
  <si>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</si>
  <si>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</si>
  <si>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</si>
  <si>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</si>
  <si>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</si>
  <si>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</si>
  <si>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</si>
  <si>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</si>
  <si>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</si>
  <si>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</si>
  <si>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</si>
  <si>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</si>
  <si>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</si>
  <si>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</si>
  <si>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</si>
  <si>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</si>
  <si>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</si>
  <si>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</si>
  <si>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</si>
  <si>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</si>
  <si>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</si>
  <si>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</si>
  <si>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</si>
  <si>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</si>
  <si>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</si>
  <si>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</si>
  <si>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</si>
  <si>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</si>
  <si>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</si>
  <si>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</si>
  <si>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</si>
  <si>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</si>
  <si>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</si>
  <si>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</si>
  <si>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</si>
  <si>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</si>
  <si>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</si>
  <si>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</si>
  <si>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</si>
  <si>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</si>
  <si>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</si>
  <si>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</si>
  <si>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</si>
  <si>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</si>
  <si>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</si>
  <si>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</si>
  <si>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</si>
  <si>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</si>
  <si>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</si>
  <si>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</si>
  <si>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</si>
  <si>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</si>
  <si>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</si>
  <si>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</si>
  <si>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</si>
  <si>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</si>
  <si>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</si>
  <si>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</si>
  <si>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</si>
  <si>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</si>
  <si>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</si>
  <si>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</si>
  <si>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</si>
  <si>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</si>
  <si>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</si>
  <si>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</si>
  <si>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</si>
  <si>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</si>
  <si>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</si>
  <si>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</si>
  <si>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</si>
  <si>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</si>
  <si>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</si>
  <si>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</si>
  <si>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</si>
  <si>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</si>
  <si>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</si>
  <si>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</si>
  <si>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</si>
  <si>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</si>
  <si>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</si>
  <si>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</si>
  <si>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</si>
  <si>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</si>
  <si>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</si>
  <si>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</si>
  <si>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</si>
  <si>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</si>
  <si>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</si>
  <si>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</si>
  <si>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</si>
  <si>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</si>
  <si>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</si>
  <si>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</si>
  <si>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</si>
  <si>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</si>
  <si>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</si>
  <si>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</si>
  <si>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</si>
  <si>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</si>
  <si>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</si>
  <si>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</si>
  <si>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</si>
  <si>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</si>
  <si>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</si>
  <si>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</si>
  <si>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</si>
  <si>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</si>
  <si>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</si>
  <si>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</si>
  <si>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</si>
  <si>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</si>
  <si>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</si>
  <si>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</si>
  <si>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</si>
  <si>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</si>
  <si>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</si>
  <si>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</si>
  <si>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</si>
  <si>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</si>
  <si>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</si>
  <si>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</si>
  <si>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</si>
  <si>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</si>
  <si>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</si>
  <si>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</si>
  <si>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</si>
  <si>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</si>
  <si>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</si>
  <si>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</si>
  <si>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</si>
  <si>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</si>
  <si>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</si>
  <si>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</si>
  <si>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</si>
  <si>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</si>
  <si>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</si>
  <si>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</si>
  <si>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</si>
  <si>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</si>
  <si>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</si>
  <si>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</si>
  <si>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</si>
  <si>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</si>
  <si>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</si>
  <si>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</si>
  <si>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</si>
  <si>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</si>
  <si>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</si>
  <si>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</si>
  <si>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</si>
  <si>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</si>
  <si>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</si>
  <si>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</si>
  <si>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</si>
  <si>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</si>
  <si>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</si>
  <si>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</si>
  <si>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</si>
  <si>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</si>
  <si>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</si>
  <si>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</si>
  <si>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</si>
  <si>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</si>
  <si>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</si>
  <si>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</si>
  <si>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</si>
  <si>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</si>
  <si>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</si>
  <si>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</si>
  <si>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</si>
  <si>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</si>
  <si>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</si>
  <si>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</si>
  <si>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</si>
  <si>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</si>
  <si>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</si>
  <si>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</si>
  <si>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</si>
  <si>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</si>
  <si>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</si>
  <si>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</si>
  <si>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</si>
  <si>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</si>
  <si>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</si>
  <si>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</si>
  <si>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</si>
  <si>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</si>
  <si>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</si>
  <si>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</si>
  <si>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</si>
  <si>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</si>
  <si>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</si>
  <si>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</si>
  <si>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</si>
  <si>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</si>
  <si>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</si>
  <si>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</si>
  <si>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</si>
  <si>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</si>
  <si>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</si>
  <si>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</si>
  <si>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</si>
  <si>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</si>
  <si>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</si>
  <si>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</si>
  <si>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</si>
  <si>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</si>
  <si>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</si>
  <si>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</si>
  <si>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</si>
  <si>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</si>
  <si>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</si>
  <si>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</si>
  <si>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</si>
  <si>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</si>
  <si>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</si>
  <si>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</si>
  <si>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</si>
  <si>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</si>
  <si>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</si>
  <si>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</si>
  <si>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</si>
  <si>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</si>
  <si>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</si>
  <si>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</si>
  <si>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</si>
  <si>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</si>
  <si>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</si>
  <si>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</si>
  <si>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</si>
  <si>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</si>
  <si>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</si>
  <si>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</si>
  <si>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</si>
  <si>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</si>
  <si>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</si>
  <si>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</si>
  <si>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</si>
  <si>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</si>
  <si>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</si>
  <si>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</si>
  <si>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</si>
  <si>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</si>
  <si>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</si>
  <si>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</si>
  <si>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</si>
  <si>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</si>
  <si>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</si>
  <si>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</si>
  <si>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</si>
  <si>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</si>
  <si>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</si>
  <si>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</si>
  <si>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</si>
  <si>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</si>
  <si>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</si>
  <si>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</si>
  <si>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</si>
  <si>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</si>
  <si>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</si>
  <si>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</si>
  <si>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</si>
  <si>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</si>
  <si>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</si>
  <si>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</si>
  <si>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</si>
  <si>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</si>
  <si>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</si>
  <si>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</si>
  <si>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</si>
  <si>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</si>
  <si>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</si>
  <si>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</si>
  <si>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</si>
  <si>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</si>
  <si>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</si>
  <si>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</si>
  <si>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</si>
  <si>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</si>
  <si>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</si>
  <si>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</si>
  <si>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</si>
  <si>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</si>
  <si>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</si>
  <si>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</si>
  <si>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</si>
  <si>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</si>
  <si>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</si>
  <si>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</si>
  <si>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</si>
  <si>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</si>
  <si>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</si>
  <si>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</si>
  <si>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</si>
  <si>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</si>
  <si>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</si>
  <si>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</si>
  <si>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</si>
  <si>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</si>
  <si>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</si>
  <si>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</si>
  <si>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</si>
  <si>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</si>
  <si>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</si>
  <si>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</si>
  <si>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</si>
  <si>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</si>
  <si>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</si>
  <si>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</si>
  <si>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</si>
  <si>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</si>
  <si>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</si>
  <si>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</si>
  <si>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</si>
  <si>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</si>
  <si>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</si>
  <si>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</si>
  <si>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</si>
  <si>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</si>
  <si>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</si>
  <si>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</si>
  <si>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</si>
  <si>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</si>
  <si>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</si>
  <si>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</si>
  <si>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</si>
  <si>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</si>
  <si>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</si>
  <si>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</si>
  <si>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</si>
  <si>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</si>
  <si>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</si>
  <si>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</si>
  <si>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</si>
  <si>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</si>
  <si>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</si>
  <si>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</si>
  <si>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</si>
  <si>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</si>
  <si>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</si>
  <si>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</si>
  <si>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</si>
  <si>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</si>
  <si>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</si>
  <si>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</si>
  <si>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</si>
  <si>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</si>
  <si>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</si>
  <si>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</si>
  <si>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</si>
  <si>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</si>
  <si>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</si>
  <si>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</si>
  <si>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</si>
  <si>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</si>
  <si>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</si>
  <si>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</si>
  <si>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</si>
  <si>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</si>
  <si>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</si>
  <si>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</si>
  <si>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</si>
  <si>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</si>
  <si>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</si>
  <si>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</si>
  <si>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</si>
  <si>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</si>
  <si>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</si>
  <si>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</si>
  <si>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</si>
  <si>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</si>
  <si>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</si>
  <si>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</si>
  <si>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</si>
  <si>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</si>
  <si>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</si>
  <si>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</si>
  <si>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</si>
  <si>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</si>
  <si>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</si>
  <si>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</si>
  <si>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</si>
  <si>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</si>
  <si>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</si>
  <si>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</si>
  <si>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</si>
  <si>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</si>
  <si>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</si>
  <si>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</si>
  <si>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</si>
  <si>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</si>
  <si>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</si>
  <si>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</si>
  <si>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</si>
  <si>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</si>
  <si>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</si>
  <si>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</si>
  <si>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</si>
  <si>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</si>
  <si>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</si>
  <si>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</si>
  <si>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</si>
  <si>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</si>
  <si>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</si>
  <si>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</si>
  <si>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</si>
  <si>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</si>
  <si>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</si>
  <si>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</si>
  <si>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</si>
  <si>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</si>
  <si>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</si>
  <si>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</si>
  <si>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</si>
  <si>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</si>
  <si>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</si>
  <si>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</si>
  <si>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</si>
  <si>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</si>
  <si>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</si>
  <si>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</si>
  <si>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</si>
  <si>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</si>
  <si>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</si>
  <si>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</si>
  <si>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</si>
  <si>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</si>
  <si>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</si>
  <si>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</si>
  <si>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</si>
  <si>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</si>
  <si>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</si>
  <si>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</si>
  <si>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</si>
  <si>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</si>
  <si>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</si>
  <si>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</si>
  <si>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</si>
  <si>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</si>
  <si>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</si>
  <si>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</si>
  <si>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</si>
  <si>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</si>
  <si>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</si>
  <si>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</si>
  <si>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</si>
  <si>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</si>
  <si>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</si>
  <si>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</si>
  <si>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</si>
  <si>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</si>
  <si>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</si>
  <si>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</si>
  <si>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</si>
  <si>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</si>
  <si>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</si>
  <si>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</si>
  <si>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</si>
  <si>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</si>
  <si>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</si>
  <si>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</si>
  <si>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</si>
  <si>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</si>
  <si>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</si>
  <si>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</si>
  <si>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</si>
  <si>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</si>
  <si>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</si>
  <si>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</si>
  <si>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</si>
  <si>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</si>
  <si>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</si>
  <si>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</si>
  <si>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</si>
  <si>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</si>
  <si>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</si>
  <si>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</si>
  <si>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</si>
  <si>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</si>
  <si>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</si>
  <si>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</si>
  <si>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</si>
  <si>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</si>
  <si>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</si>
  <si>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</si>
  <si>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</si>
  <si>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</si>
  <si>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</si>
  <si>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</si>
  <si>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</si>
  <si>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</si>
  <si>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</si>
  <si>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</si>
  <si>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</si>
  <si>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</si>
  <si>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</si>
  <si>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</si>
  <si>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</si>
  <si>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</si>
  <si>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</si>
  <si>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</si>
  <si>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</si>
  <si>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</si>
  <si>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</si>
  <si>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</si>
  <si>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</si>
  <si>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</si>
  <si>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</si>
  <si>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</si>
  <si>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</si>
  <si>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</si>
  <si>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</si>
  <si>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</si>
  <si>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</si>
  <si>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</si>
  <si>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</si>
  <si>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</si>
  <si>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</si>
  <si>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</si>
  <si>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</si>
  <si>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</si>
  <si>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</si>
  <si>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</si>
  <si>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</si>
  <si>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</si>
  <si>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</si>
  <si>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</si>
  <si>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</si>
  <si>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</si>
  <si>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</si>
  <si>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</si>
  <si>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</si>
  <si>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</si>
  <si>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</si>
  <si>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</si>
  <si>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</si>
  <si>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</si>
  <si>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</si>
  <si>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</si>
  <si>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</si>
  <si>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</si>
  <si>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</si>
  <si>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</si>
  <si>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</si>
  <si>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</si>
  <si>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</si>
  <si>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</si>
  <si>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</si>
  <si>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</si>
  <si>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</si>
  <si>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</si>
  <si>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</si>
  <si>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</si>
  <si>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</si>
  <si>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</si>
  <si>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</si>
  <si>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</si>
  <si>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</si>
  <si>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</si>
  <si>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</si>
  <si>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</si>
  <si>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</si>
  <si>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</si>
  <si>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</si>
  <si>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</si>
  <si>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</si>
  <si>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</si>
  <si>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</si>
  <si>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</si>
  <si>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</si>
  <si>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</si>
  <si>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</si>
  <si>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</si>
  <si>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</si>
  <si>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</si>
  <si>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</si>
  <si>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</si>
  <si>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</si>
  <si>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</si>
  <si>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</si>
  <si>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</si>
  <si>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</si>
  <si>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</si>
  <si>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</si>
  <si>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</si>
  <si>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</si>
  <si>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</si>
  <si>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</si>
  <si>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</si>
  <si>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</si>
  <si>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</si>
  <si>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</si>
  <si>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</si>
  <si>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</si>
  <si>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</si>
  <si>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</si>
  <si>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</si>
  <si>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</si>
  <si>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</si>
  <si>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</si>
  <si>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</si>
  <si>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</si>
  <si>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</si>
  <si>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</si>
  <si>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</si>
  <si>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</si>
  <si>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</si>
  <si>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</si>
  <si>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</si>
  <si>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</si>
  <si>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</si>
  <si>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</si>
  <si>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</si>
  <si>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</si>
  <si>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</si>
  <si>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</si>
  <si>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</si>
  <si>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</si>
  <si>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</si>
  <si>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</si>
  <si>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</si>
  <si>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</si>
  <si>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</si>
  <si>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</si>
  <si>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</si>
  <si>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</si>
  <si>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</si>
  <si>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</si>
  <si>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</si>
  <si>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</si>
  <si>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</si>
  <si>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</si>
  <si>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</si>
  <si>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</si>
  <si>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</si>
  <si>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</si>
  <si>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</si>
  <si>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</si>
  <si>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</si>
  <si>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</si>
  <si>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</si>
  <si>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</si>
  <si>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</si>
  <si>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</si>
  <si>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</si>
  <si>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</si>
  <si>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</si>
  <si>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</si>
  <si>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</si>
  <si>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</si>
  <si>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</si>
  <si>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</si>
  <si>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</si>
  <si>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</si>
  <si>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</si>
  <si>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</si>
  <si>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</si>
  <si>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</si>
  <si>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</si>
  <si>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</si>
  <si>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</si>
  <si>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</si>
  <si>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</si>
  <si>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</si>
  <si>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</si>
  <si>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</si>
  <si>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</si>
  <si>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</si>
  <si>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</si>
  <si>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</si>
  <si>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</si>
  <si>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</si>
  <si>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</si>
  <si>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</si>
  <si>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</si>
  <si>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</si>
  <si>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</si>
  <si>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</si>
  <si>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</si>
  <si>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</si>
  <si>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</si>
  <si>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</si>
  <si>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</si>
  <si>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</si>
  <si>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</si>
  <si>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</si>
  <si>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</si>
  <si>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</si>
  <si>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</si>
  <si>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</si>
  <si>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</si>
  <si>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</si>
  <si>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</si>
  <si>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</si>
  <si>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</si>
  <si>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</si>
  <si>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</si>
  <si>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</si>
  <si>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</si>
  <si>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</si>
  <si>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</si>
  <si>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</si>
  <si>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</si>
  <si>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</si>
  <si>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</si>
  <si>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</si>
  <si>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</si>
  <si>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</si>
  <si>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</si>
  <si>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</si>
  <si>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</si>
  <si>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</si>
  <si>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</si>
  <si>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</si>
  <si>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</si>
  <si>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</si>
  <si>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</si>
  <si>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</si>
  <si>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</si>
  <si>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</si>
  <si>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</si>
  <si>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</si>
  <si>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</si>
  <si>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</si>
  <si>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</si>
  <si>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</si>
  <si>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</si>
  <si>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</si>
  <si>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</si>
  <si>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</si>
  <si>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</si>
  <si>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</si>
  <si>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</si>
  <si>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</si>
  <si>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</si>
  <si>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</si>
  <si>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</si>
  <si>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</si>
  <si>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</si>
  <si>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</si>
  <si>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</si>
  <si>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</si>
  <si>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</si>
  <si>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</si>
  <si>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</si>
  <si>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</si>
  <si>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</si>
  <si>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</si>
  <si>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</si>
  <si>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</si>
  <si>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</si>
  <si>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</si>
  <si>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</si>
  <si>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</si>
  <si>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</si>
  <si>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</si>
  <si>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</si>
  <si>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</si>
  <si>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</si>
  <si>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</si>
  <si>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</si>
  <si>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</si>
  <si>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</si>
  <si>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</si>
  <si>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</si>
  <si>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</si>
  <si>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</si>
  <si>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</si>
  <si>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</si>
  <si>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</si>
  <si>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</si>
  <si>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</si>
  <si>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</si>
  <si>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</si>
  <si>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</si>
  <si>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</si>
  <si>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</si>
  <si>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</si>
  <si>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</si>
  <si>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</si>
  <si>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</si>
  <si>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</si>
  <si>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</si>
  <si>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</si>
  <si>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</si>
  <si>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</si>
  <si>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</si>
  <si>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</si>
  <si>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</si>
  <si>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</si>
  <si>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</si>
  <si>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</si>
  <si>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</si>
  <si>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</si>
  <si>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</si>
  <si>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</si>
  <si>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</si>
  <si>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</si>
  <si>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</si>
  <si>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</si>
  <si>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</si>
  <si>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</si>
  <si>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</si>
  <si>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</si>
  <si>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</si>
  <si>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</si>
  <si>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</si>
  <si>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</si>
  <si>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</si>
  <si>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</si>
  <si>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</si>
  <si>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</si>
  <si>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</si>
  <si>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</si>
  <si>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</si>
  <si>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</si>
  <si>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</si>
  <si>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</si>
  <si>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</si>
  <si>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</si>
  <si>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</si>
  <si>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</si>
  <si>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</si>
  <si>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</si>
  <si>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</si>
  <si>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</si>
  <si>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</si>
  <si>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</si>
  <si>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</si>
  <si>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</si>
  <si>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</si>
  <si>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</si>
  <si>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</si>
  <si>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</si>
  <si>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</si>
  <si>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</si>
  <si>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</si>
  <si>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</si>
  <si>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</si>
  <si>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</si>
  <si>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</si>
  <si>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</si>
  <si>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</si>
  <si>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</si>
  <si>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</si>
  <si>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</si>
  <si>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</si>
  <si>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</si>
  <si>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</si>
  <si>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</si>
  <si>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</si>
  <si>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</si>
  <si>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</si>
  <si>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</si>
  <si>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</si>
  <si>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</si>
  <si>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</si>
  <si>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</si>
  <si>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</si>
  <si>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</si>
  <si>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</si>
  <si>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</si>
  <si>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</si>
  <si>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</si>
  <si>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</si>
  <si>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</si>
  <si>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</si>
  <si>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</si>
  <si>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</si>
  <si>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</si>
  <si>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</si>
  <si>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</si>
  <si>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</si>
  <si>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</si>
  <si>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</si>
  <si>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</si>
  <si>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</si>
  <si>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</si>
  <si>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</si>
  <si>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</si>
  <si>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</si>
  <si>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</si>
  <si>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</si>
  <si>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</si>
  <si>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</si>
  <si>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</si>
  <si>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</si>
  <si>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</si>
  <si>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</si>
  <si>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</si>
  <si>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</si>
  <si>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</si>
  <si>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</si>
  <si>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</si>
  <si>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</si>
  <si>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</si>
  <si>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</si>
  <si>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</si>
  <si>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</si>
  <si>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</si>
  <si>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</si>
  <si>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</si>
  <si>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</si>
  <si>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</si>
  <si>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</si>
  <si>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</si>
  <si>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</si>
  <si>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</si>
  <si>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</si>
  <si>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</si>
  <si>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</si>
  <si>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</si>
  <si>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</si>
  <si>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</si>
  <si>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</si>
  <si>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</si>
  <si>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</si>
  <si>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</si>
  <si>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</si>
  <si>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</si>
  <si>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</si>
  <si>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</si>
  <si>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</si>
  <si>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</si>
  <si>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</si>
  <si>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</si>
  <si>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</si>
  <si>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</si>
  <si>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</si>
  <si>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</si>
  <si>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</si>
  <si>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</si>
  <si>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</si>
  <si>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</si>
  <si>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</si>
  <si>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</si>
  <si>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</si>
  <si>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</si>
  <si>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</si>
  <si>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</si>
  <si>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</si>
  <si>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</si>
  <si>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</si>
  <si>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</si>
  <si>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</si>
  <si>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</si>
  <si>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</si>
  <si>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</si>
  <si>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</si>
  <si>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</si>
  <si>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</si>
  <si>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</si>
  <si>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</si>
  <si>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</si>
  <si>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</si>
  <si>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</si>
  <si>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</si>
  <si>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</si>
  <si>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</si>
  <si>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</si>
  <si>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</si>
  <si>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</si>
  <si>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</si>
  <si>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</si>
  <si>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</si>
  <si>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</si>
  <si>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</si>
  <si>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</si>
  <si>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</si>
  <si>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</si>
  <si>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</si>
  <si>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</si>
  <si>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</si>
  <si>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</si>
  <si>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</si>
  <si>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</si>
  <si>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</si>
  <si>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</si>
  <si>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</si>
  <si>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</si>
  <si>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</si>
  <si>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</si>
  <si>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</si>
  <si>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</si>
  <si>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</si>
  <si>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</si>
  <si>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</si>
  <si>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</si>
  <si>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</si>
  <si>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</si>
  <si>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</si>
  <si>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</si>
  <si>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</si>
  <si>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</si>
  <si>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</si>
  <si>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</si>
  <si>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</si>
  <si>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</si>
  <si>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</si>
  <si>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</si>
  <si>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</si>
  <si>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</si>
  <si>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</si>
  <si>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</si>
  <si>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</si>
  <si>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</si>
  <si>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</si>
  <si>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</si>
  <si>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</si>
  <si>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</si>
  <si>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</si>
  <si>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</si>
  <si>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</si>
  <si>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</si>
  <si>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</si>
  <si>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</si>
  <si>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</si>
  <si>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</si>
  <si>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</si>
  <si>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</si>
  <si>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</si>
  <si>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</si>
  <si>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</si>
  <si>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</si>
  <si>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</si>
  <si>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</si>
  <si>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</si>
  <si>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</si>
  <si>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</si>
  <si>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</si>
  <si>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</si>
  <si>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</si>
  <si>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</si>
  <si>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</si>
  <si>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</si>
  <si>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</si>
  <si>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</si>
  <si>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</si>
  <si>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</si>
  <si>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</si>
  <si>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</si>
  <si>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</si>
  <si>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</si>
  <si>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</si>
  <si>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</si>
  <si>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</si>
  <si>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</si>
  <si>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</si>
  <si>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</si>
  <si>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</si>
  <si>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</si>
  <si>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</si>
  <si>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</si>
  <si>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</si>
  <si>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</si>
  <si>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</si>
  <si>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</si>
  <si>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</si>
  <si>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</si>
  <si>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</si>
  <si>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</si>
  <si>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</si>
  <si>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</si>
  <si>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</si>
  <si>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</si>
  <si>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</si>
  <si>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</si>
  <si>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</si>
  <si>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</si>
  <si>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</si>
  <si>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</si>
  <si>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</si>
  <si>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</si>
  <si>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</si>
  <si>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</si>
  <si>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</si>
  <si>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</si>
  <si>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</si>
  <si>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</si>
  <si>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</si>
  <si>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</si>
  <si>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</si>
  <si>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</si>
  <si>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</si>
  <si>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</si>
  <si>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</si>
  <si>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</si>
  <si>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</si>
  <si>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</si>
  <si>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</si>
  <si>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</si>
  <si>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</si>
  <si>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</si>
  <si>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</si>
  <si>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</si>
  <si>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</si>
  <si>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</si>
  <si>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</si>
  <si>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</si>
  <si>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</si>
  <si>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</si>
  <si>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</si>
  <si>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</si>
  <si>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</si>
  <si>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</si>
  <si>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</si>
  <si>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</si>
  <si>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</si>
  <si>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</si>
  <si>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</si>
  <si>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</si>
  <si>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</si>
  <si>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</si>
  <si>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</si>
  <si>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</si>
  <si>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</si>
  <si>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</si>
  <si>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</si>
  <si>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</si>
  <si>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</si>
  <si>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</si>
  <si>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</si>
  <si>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</si>
  <si>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</si>
  <si>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</si>
  <si>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</si>
  <si>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</si>
  <si>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</si>
  <si>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</si>
  <si>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</si>
  <si>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</si>
  <si>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</si>
  <si>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</si>
  <si>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</si>
  <si>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</si>
  <si>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</si>
  <si>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</si>
  <si>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</si>
  <si>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</si>
  <si>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</si>
  <si>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</si>
  <si>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</si>
  <si>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</si>
  <si>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</si>
  <si>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</si>
  <si>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</si>
  <si>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</si>
  <si>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</si>
  <si>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</si>
  <si>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</si>
  <si>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</si>
  <si>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</si>
  <si>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</si>
  <si>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</si>
  <si>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</si>
  <si>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</si>
  <si>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</si>
  <si>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</si>
  <si>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</si>
  <si>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</si>
  <si>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</si>
  <si>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</si>
  <si>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</si>
  <si>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</si>
  <si>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</si>
  <si>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</si>
  <si>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</si>
  <si>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</si>
  <si>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</si>
  <si>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</si>
  <si>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</si>
  <si>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</si>
  <si>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</si>
  <si>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</si>
  <si>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</si>
  <si>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</si>
  <si>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</si>
  <si>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</si>
  <si>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</si>
  <si>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</si>
  <si>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</si>
  <si>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</si>
  <si>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</si>
  <si>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</si>
  <si>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</si>
  <si>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</si>
  <si>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</si>
  <si>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</si>
  <si>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</si>
  <si>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</si>
  <si>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</si>
  <si>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</si>
  <si>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</si>
  <si>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</si>
  <si>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</si>
  <si>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</si>
  <si>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</si>
  <si>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</si>
  <si>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</si>
  <si>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</si>
  <si>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</si>
  <si>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</si>
  <si>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</si>
  <si>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</si>
  <si>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</si>
  <si>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</si>
  <si>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</si>
  <si>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</si>
  <si>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</si>
  <si>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</si>
  <si>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</si>
  <si>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</si>
  <si>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</si>
  <si>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</si>
  <si>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</si>
  <si>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</si>
  <si>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</si>
  <si>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</si>
  <si>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</si>
  <si>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</si>
  <si>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</si>
  <si>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</si>
  <si>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</si>
  <si>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</si>
  <si>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</si>
  <si>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</si>
  <si>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</si>
  <si>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</si>
  <si>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</si>
  <si>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</si>
  <si>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</si>
  <si>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</si>
  <si>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</si>
  <si>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</si>
  <si>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</si>
  <si>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</si>
  <si>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</si>
  <si>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</si>
  <si>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</si>
  <si>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</si>
  <si>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</si>
  <si>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</si>
  <si>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</si>
  <si>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</si>
  <si>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</si>
  <si>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</si>
  <si>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</si>
  <si>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</si>
  <si>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</si>
  <si>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</si>
  <si>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</si>
  <si>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</si>
  <si>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</si>
  <si>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</si>
  <si>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</si>
  <si>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</si>
  <si>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</si>
  <si>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</si>
  <si>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</si>
  <si>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</si>
  <si>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</si>
  <si>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</si>
  <si>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</si>
  <si>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</si>
  <si>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</si>
  <si>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</si>
  <si>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</si>
  <si>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</si>
  <si>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</si>
  <si>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</si>
  <si>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</si>
  <si>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</si>
  <si>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</si>
  <si>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</si>
  <si>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</si>
  <si>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</si>
  <si>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</si>
  <si>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</si>
  <si>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</si>
  <si>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</si>
  <si>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</si>
  <si>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</si>
  <si>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</si>
  <si>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</si>
  <si>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</si>
  <si>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</si>
  <si>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</si>
  <si>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</si>
  <si>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</si>
  <si>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</si>
  <si>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</si>
  <si>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</si>
  <si>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</si>
  <si>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</si>
  <si>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</si>
  <si>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</si>
  <si>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</si>
  <si>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</si>
  <si>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</si>
  <si>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</si>
  <si>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</si>
  <si>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</si>
  <si>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</si>
  <si>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</si>
  <si>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</si>
  <si>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</si>
  <si>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</si>
  <si>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</si>
  <si>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</si>
  <si>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</si>
  <si>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</si>
  <si>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</si>
  <si>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</si>
  <si>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</si>
  <si>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</si>
  <si>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</si>
  <si>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</si>
  <si>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</si>
  <si>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</si>
  <si>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</si>
  <si>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</si>
  <si>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</si>
  <si>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</si>
  <si>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</si>
  <si>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</si>
  <si>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</si>
  <si>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</si>
  <si>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</si>
  <si>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</si>
  <si>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</si>
  <si>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</si>
  <si>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</si>
  <si>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</si>
  <si>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</si>
  <si>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</si>
  <si>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</si>
  <si>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</si>
  <si>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</si>
  <si>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</si>
  <si>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</si>
  <si>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</si>
  <si>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</si>
  <si>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</si>
  <si>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</si>
  <si>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</si>
  <si>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</si>
  <si>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</si>
  <si>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</si>
  <si>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</si>
  <si>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</si>
  <si>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</si>
  <si>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</si>
  <si>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</si>
  <si>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</si>
  <si>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</si>
  <si>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</si>
  <si>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</si>
  <si>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</si>
  <si>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</si>
  <si>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</si>
  <si>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</si>
  <si>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</si>
  <si>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</si>
  <si>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</si>
  <si>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</si>
  <si>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</si>
  <si>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</si>
  <si>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</si>
  <si>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</si>
  <si>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</si>
  <si>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</si>
  <si>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</si>
  <si>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</si>
  <si>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</si>
  <si>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</si>
  <si>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</si>
  <si>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</si>
  <si>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</si>
  <si>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</si>
  <si>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</si>
  <si>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</si>
  <si>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</si>
  <si>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</si>
  <si>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</si>
  <si>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</si>
  <si>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</si>
  <si>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</si>
  <si>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</si>
  <si>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</si>
  <si>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</si>
  <si>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</si>
  <si>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</si>
  <si>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</si>
  <si>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</si>
  <si>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</si>
  <si>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</si>
  <si>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</si>
  <si>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</si>
  <si>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</si>
  <si>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</si>
  <si>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</si>
  <si>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</si>
  <si>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</si>
  <si>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</si>
  <si>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</si>
  <si>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</si>
  <si>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</si>
  <si>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</si>
  <si>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</si>
  <si>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</si>
  <si>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</si>
  <si>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</si>
  <si>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</si>
  <si>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</si>
  <si>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</si>
  <si>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</si>
  <si>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</si>
  <si>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</si>
  <si>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</si>
  <si>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</si>
  <si>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</si>
  <si>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</si>
  <si>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</si>
  <si>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</si>
  <si>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</si>
  <si>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</si>
  <si>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</si>
  <si>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</si>
  <si>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</si>
  <si>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</si>
  <si>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</si>
  <si>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</si>
  <si>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</si>
  <si>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</si>
  <si>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</si>
  <si>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</si>
  <si>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</si>
  <si>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</si>
  <si>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</si>
  <si>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</si>
  <si>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</si>
  <si>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</si>
  <si>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</si>
  <si>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</si>
  <si>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</si>
  <si>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</si>
  <si>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</si>
  <si>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</si>
  <si>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</si>
  <si>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</si>
  <si>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</si>
  <si>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</si>
  <si>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</si>
  <si>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</si>
  <si>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</si>
  <si>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</si>
  <si>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</si>
  <si>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</si>
  <si>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</si>
  <si>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</si>
  <si>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</si>
  <si>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</si>
  <si>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</si>
  <si>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</si>
  <si>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</si>
  <si>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</si>
  <si>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</si>
  <si>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</si>
  <si>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</si>
  <si>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</si>
  <si>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</si>
  <si>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</si>
  <si>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</si>
  <si>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</si>
  <si>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</si>
  <si>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</si>
  <si>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</si>
  <si>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</si>
  <si>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</si>
  <si>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</si>
  <si>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</si>
  <si>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</si>
  <si>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</si>
  <si>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</si>
  <si>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</si>
  <si>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</si>
  <si>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</si>
  <si>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</si>
  <si>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</si>
  <si>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</si>
  <si>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</si>
  <si>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</si>
  <si>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</si>
  <si>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</si>
  <si>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</si>
  <si>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</si>
  <si>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</si>
  <si>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</si>
  <si>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</si>
  <si>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</si>
  <si>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</si>
  <si>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</si>
  <si>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</si>
  <si>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</si>
  <si>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</si>
  <si>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</si>
  <si>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</si>
  <si>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</si>
  <si>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</si>
  <si>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</si>
  <si>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</si>
  <si>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</si>
  <si>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</si>
  <si>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</si>
  <si>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</si>
  <si>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</si>
  <si>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</si>
  <si>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</si>
  <si>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</si>
  <si>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</si>
  <si>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</si>
  <si>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</si>
  <si>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</si>
  <si>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</si>
  <si>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</si>
  <si>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</si>
  <si>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</si>
  <si>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</si>
  <si>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</si>
  <si>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</si>
  <si>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</si>
  <si>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</si>
  <si>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</si>
  <si>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</si>
  <si>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</si>
  <si>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</si>
  <si>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</si>
  <si>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</si>
  <si>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</si>
  <si>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</si>
  <si>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</si>
  <si>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</si>
  <si>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</si>
  <si>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</si>
  <si>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</si>
  <si>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</si>
  <si>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</si>
  <si>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</si>
  <si>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</si>
  <si>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</si>
  <si>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</si>
  <si>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</si>
  <si>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</si>
  <si>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</si>
  <si>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</si>
  <si>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</si>
  <si>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</si>
  <si>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</si>
  <si>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</si>
  <si>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</si>
  <si>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</si>
  <si>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</si>
  <si>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</si>
  <si>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</si>
  <si>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</si>
  <si>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</si>
  <si>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</si>
  <si>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</si>
  <si>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</si>
  <si>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</si>
  <si>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</si>
  <si>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</si>
  <si>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</si>
  <si>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</si>
  <si>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</si>
  <si>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</si>
  <si>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</si>
  <si>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</si>
  <si>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</si>
  <si>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</si>
  <si>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</si>
  <si>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</si>
  <si>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</si>
  <si>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</si>
  <si>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</si>
  <si>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</si>
  <si>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</si>
  <si>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</si>
  <si>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</si>
  <si>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</si>
  <si>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</si>
  <si>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</si>
  <si>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</si>
  <si>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</si>
  <si>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</si>
  <si>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</si>
  <si>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</si>
  <si>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</si>
  <si>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</si>
  <si>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</si>
  <si>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</si>
  <si>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</si>
  <si>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</si>
  <si>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</si>
  <si>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</si>
  <si>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</si>
  <si>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</si>
  <si>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</si>
  <si>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</si>
  <si>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</si>
  <si>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</si>
  <si>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</si>
  <si>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</si>
  <si>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</si>
  <si>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</si>
  <si>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</si>
  <si>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</si>
  <si>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</si>
  <si>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</si>
  <si>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</si>
  <si>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</si>
  <si>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</si>
  <si>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</si>
  <si>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</si>
  <si>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</si>
  <si>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</si>
  <si>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</si>
  <si>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</si>
  <si>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</si>
  <si>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</si>
  <si>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</si>
  <si>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</si>
  <si>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</si>
  <si>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</si>
  <si>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</si>
  <si>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</si>
  <si>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</si>
  <si>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</si>
  <si>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</si>
  <si>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</si>
  <si>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</si>
  <si>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</si>
  <si>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</si>
  <si>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</si>
  <si>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</si>
  <si>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</si>
  <si>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</si>
  <si>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</si>
  <si>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</si>
  <si>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</si>
  <si>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</si>
  <si>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</si>
  <si>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</si>
  <si>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</si>
  <si>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</si>
  <si>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</si>
  <si>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</si>
  <si>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</si>
  <si>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</si>
  <si>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</si>
  <si>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</si>
  <si>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</si>
  <si>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</si>
  <si>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</si>
  <si>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</si>
  <si>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</si>
  <si>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</si>
  <si>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</si>
  <si>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</si>
  <si>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</si>
  <si>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</si>
  <si>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</si>
  <si>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</si>
  <si>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</si>
  <si>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</si>
  <si>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</si>
  <si>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</si>
  <si>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</si>
  <si>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</si>
  <si>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</si>
  <si>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</si>
  <si>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</si>
  <si>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</si>
  <si>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</si>
  <si>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</si>
  <si>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</si>
  <si>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</si>
  <si>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</si>
  <si>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</si>
  <si>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</si>
  <si>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</si>
  <si>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</si>
  <si>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</si>
  <si>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</si>
  <si>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</si>
  <si>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</si>
  <si>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</si>
  <si>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</si>
  <si>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</si>
  <si>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</si>
  <si>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</si>
  <si>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</si>
  <si>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</si>
  <si>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</si>
  <si>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</si>
  <si>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</si>
  <si>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</si>
  <si>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</si>
  <si>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</si>
  <si>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</si>
  <si>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</si>
  <si>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</si>
  <si>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</si>
  <si>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</si>
  <si>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</si>
  <si>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</si>
  <si>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</si>
  <si>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</si>
  <si>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</si>
  <si>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</si>
  <si>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</si>
  <si>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</si>
  <si>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</si>
  <si>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</si>
  <si>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</si>
  <si>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</si>
  <si>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</si>
  <si>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</si>
  <si>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</si>
  <si>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</si>
  <si>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</si>
  <si>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</si>
  <si>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</si>
  <si>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</si>
  <si>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</si>
  <si>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</si>
  <si>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</si>
  <si>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</si>
  <si>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</si>
  <si>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</si>
  <si>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</si>
  <si>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</si>
  <si>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</si>
  <si>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</si>
  <si>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</si>
  <si>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</si>
  <si>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</si>
  <si>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</si>
  <si>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</si>
  <si>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</si>
  <si>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</si>
  <si>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</si>
  <si>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</si>
  <si>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</si>
  <si>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</si>
  <si>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</si>
  <si>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</si>
  <si>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</si>
  <si>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</si>
  <si>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</si>
  <si>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</si>
  <si>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</si>
  <si>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</si>
  <si>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</si>
  <si>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</si>
  <si>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</si>
  <si>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</si>
  <si>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</si>
  <si>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</si>
  <si>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</si>
  <si>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</si>
  <si>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</si>
  <si>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</si>
  <si>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</si>
  <si>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</si>
  <si>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</si>
  <si>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</si>
  <si>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</si>
  <si>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</si>
  <si>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</si>
  <si>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</si>
  <si>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</si>
  <si>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</si>
  <si>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</si>
  <si>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</si>
  <si>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</si>
  <si>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</si>
  <si>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</si>
  <si>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</si>
  <si>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</si>
  <si>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</si>
  <si>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</si>
  <si>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</si>
  <si>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</si>
  <si>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</si>
  <si>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</si>
  <si>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</si>
  <si>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</si>
  <si>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</si>
  <si>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</si>
  <si>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</si>
  <si>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</si>
  <si>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</si>
  <si>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</si>
  <si>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</si>
  <si>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</si>
  <si>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</si>
  <si>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</si>
  <si>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</si>
  <si>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</si>
  <si>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</si>
  <si>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</si>
  <si>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</si>
  <si>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</si>
  <si>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</si>
  <si>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</si>
  <si>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</si>
  <si>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</si>
  <si>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</si>
  <si>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</si>
  <si>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</si>
  <si>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</si>
  <si>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</si>
  <si>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</si>
  <si>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</si>
  <si>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</si>
  <si>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</si>
  <si>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</si>
  <si>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</si>
  <si>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</si>
  <si>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</si>
  <si>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</si>
  <si>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</si>
  <si>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</si>
  <si>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</si>
  <si>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</si>
  <si>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</si>
  <si>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</si>
  <si>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</si>
  <si>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</si>
  <si>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</si>
  <si>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</si>
  <si>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</si>
  <si>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</si>
  <si>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</si>
  <si>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</si>
  <si>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</si>
  <si>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</si>
  <si>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</si>
  <si>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</si>
  <si>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</si>
  <si>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</si>
  <si>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</si>
  <si>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</si>
  <si>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</si>
  <si>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</si>
  <si>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</si>
  <si>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</si>
  <si>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</si>
  <si>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</si>
  <si>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</si>
  <si>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</si>
  <si>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</si>
  <si>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</si>
  <si>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</si>
  <si>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</si>
  <si>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</si>
  <si>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</si>
  <si>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</si>
  <si>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</si>
  <si>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</si>
  <si>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</si>
  <si>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</si>
  <si>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</si>
  <si>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</si>
  <si>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</si>
  <si>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</si>
  <si>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</si>
  <si>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</si>
  <si>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</si>
  <si>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</si>
  <si>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</si>
  <si>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</si>
  <si>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</si>
  <si>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</si>
  <si>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</si>
  <si>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</si>
  <si>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</si>
  <si>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</si>
  <si>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</si>
  <si>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</si>
  <si>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</si>
  <si>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</si>
  <si>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</si>
  <si>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</si>
  <si>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</si>
  <si>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</si>
  <si>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</si>
  <si>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</si>
  <si>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</si>
  <si>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</si>
  <si>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</si>
  <si>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</si>
  <si>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</si>
  <si>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</si>
  <si>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</si>
  <si>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</si>
  <si>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</si>
  <si>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</si>
  <si>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</si>
  <si>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</si>
  <si>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</si>
  <si>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</si>
  <si>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</si>
  <si>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</si>
  <si>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</si>
  <si>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</si>
  <si>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</si>
  <si>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</si>
  <si>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</si>
  <si>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</si>
  <si>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</si>
  <si>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</si>
  <si>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</si>
  <si>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</si>
  <si>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</si>
  <si>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</si>
  <si>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</si>
  <si>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</si>
  <si>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</si>
  <si>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</si>
  <si>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</si>
  <si>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</si>
  <si>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</si>
  <si>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</si>
  <si>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</si>
  <si>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</si>
  <si>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</si>
  <si>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</si>
  <si>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</si>
  <si>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</si>
  <si>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</si>
  <si>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</si>
  <si>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</si>
  <si>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</si>
  <si>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</si>
  <si>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</si>
  <si>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</si>
  <si>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</si>
  <si>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</si>
  <si>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</si>
  <si>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</si>
  <si>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</si>
  <si>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</si>
  <si>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</si>
  <si>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</si>
  <si>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</si>
  <si>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</si>
  <si>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</si>
  <si>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</si>
  <si>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</si>
  <si>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</si>
  <si>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</si>
  <si>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</si>
  <si>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</si>
  <si>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</si>
  <si>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</si>
  <si>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</si>
  <si>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</si>
  <si>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</si>
  <si>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</si>
  <si>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</si>
  <si>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</si>
  <si>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</si>
  <si>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</si>
  <si>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</si>
  <si>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</si>
  <si>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</si>
  <si>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</si>
  <si>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</si>
  <si>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</si>
  <si>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</si>
  <si>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</si>
  <si>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</si>
  <si>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</si>
  <si>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</si>
  <si>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</si>
  <si>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</si>
  <si>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</si>
  <si>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</si>
  <si>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</si>
  <si>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</si>
  <si>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</si>
  <si>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</si>
  <si>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</si>
  <si>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</si>
  <si>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</si>
  <si>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</si>
  <si>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</si>
  <si>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</si>
  <si>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</si>
  <si>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</si>
  <si>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</si>
  <si>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</si>
  <si>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</si>
  <si>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</si>
  <si>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</si>
  <si>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</si>
  <si>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</si>
  <si>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</si>
  <si>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</si>
  <si>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</si>
  <si>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</si>
  <si>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</si>
  <si>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</si>
  <si>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</si>
  <si>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</si>
  <si>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</si>
  <si>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</si>
  <si>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</si>
  <si>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</si>
  <si>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</si>
  <si>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</si>
  <si>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</si>
  <si>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</si>
  <si>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</si>
  <si>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</si>
  <si>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</si>
  <si>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</si>
  <si>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</si>
  <si>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</si>
  <si>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</si>
  <si>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</si>
  <si>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</si>
  <si>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</si>
  <si>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</si>
  <si>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</si>
  <si>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</si>
  <si>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</si>
  <si>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</si>
  <si>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</si>
  <si>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</si>
  <si>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</si>
  <si>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</si>
  <si>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</si>
  <si>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</si>
  <si>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</si>
  <si>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</si>
  <si>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</si>
  <si>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</si>
  <si>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</si>
  <si>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</si>
  <si>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</si>
  <si>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</si>
  <si>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</si>
  <si>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</si>
  <si>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</si>
  <si>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</si>
  <si>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</si>
  <si>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</si>
  <si>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</si>
  <si>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</si>
  <si>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</si>
  <si>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</si>
  <si>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</si>
  <si>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</si>
  <si>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</si>
  <si>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</si>
  <si>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</si>
  <si>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</si>
  <si>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</si>
  <si>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</si>
  <si>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</si>
  <si>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</si>
  <si>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</si>
  <si>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</si>
  <si>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</si>
  <si>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</si>
  <si>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</si>
  <si>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</si>
  <si>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</si>
  <si>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</si>
  <si>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</si>
  <si>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</si>
  <si>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</si>
  <si>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</si>
  <si>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</si>
  <si>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</si>
  <si>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</si>
  <si>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</si>
  <si>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</si>
  <si>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</si>
  <si>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</si>
  <si>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</si>
  <si>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</si>
  <si>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</si>
  <si>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</si>
  <si>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</si>
  <si>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</si>
  <si>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</si>
  <si>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</si>
  <si>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</si>
  <si>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</si>
  <si>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</si>
  <si>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</si>
  <si>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</si>
  <si>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</si>
  <si>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</si>
  <si>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</si>
  <si>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</si>
  <si>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</si>
  <si>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</si>
  <si>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</si>
  <si>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</si>
  <si>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</si>
  <si>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</si>
  <si>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</si>
  <si>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</si>
  <si>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</si>
  <si>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</si>
  <si>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</si>
  <si>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</si>
  <si>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</si>
  <si>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</si>
  <si>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</si>
  <si>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</si>
  <si>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</si>
  <si>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</si>
  <si>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</si>
  <si>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</si>
  <si>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</si>
  <si>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</si>
  <si>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</si>
  <si>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</si>
  <si>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</si>
  <si>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</si>
  <si>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</si>
  <si>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</si>
  <si>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</si>
  <si>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</si>
  <si>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</si>
  <si>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</si>
  <si>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</si>
  <si>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</si>
  <si>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</si>
  <si>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</si>
  <si>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</si>
  <si>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</si>
  <si>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</si>
  <si>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</si>
  <si>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</si>
  <si>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</si>
  <si>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</si>
  <si>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</si>
  <si>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</si>
  <si>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</si>
  <si>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</si>
  <si>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</si>
  <si>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</si>
  <si>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</si>
  <si>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</si>
  <si>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</si>
  <si>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</si>
  <si>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</si>
  <si>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</si>
  <si>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</si>
  <si>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</si>
  <si>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</si>
  <si>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</si>
  <si>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</si>
  <si>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</si>
  <si>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</si>
  <si>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</si>
  <si>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</si>
  <si>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</si>
  <si>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</si>
  <si>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</si>
  <si>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</si>
  <si>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</si>
  <si>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</si>
  <si>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</si>
  <si>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</si>
  <si>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</si>
  <si>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</si>
  <si>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</si>
  <si>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</si>
  <si>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</si>
  <si>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</si>
  <si>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</si>
  <si>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</si>
  <si>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</si>
  <si>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</si>
  <si>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</si>
  <si>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</si>
  <si>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</si>
  <si>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</si>
  <si>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</si>
  <si>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</si>
  <si>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</si>
  <si>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</si>
  <si>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</si>
  <si>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</si>
  <si>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</si>
  <si>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</si>
  <si>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</si>
  <si>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</si>
  <si>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</si>
  <si>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</si>
  <si>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</si>
  <si>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</si>
  <si>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</si>
  <si>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</si>
  <si>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</si>
  <si>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</si>
  <si>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</si>
  <si>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</si>
  <si>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</si>
  <si>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</si>
  <si>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</si>
  <si>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</si>
  <si>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</si>
  <si>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</si>
  <si>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</si>
  <si>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</si>
  <si>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</si>
  <si>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</si>
  <si>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</si>
  <si>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</si>
  <si>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</si>
  <si>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</si>
  <si>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</si>
  <si>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</si>
  <si>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</si>
  <si>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</si>
  <si>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</si>
  <si>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</si>
  <si>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</si>
  <si>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</si>
  <si>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</si>
  <si>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</si>
  <si>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</si>
  <si>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</si>
  <si>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</si>
  <si>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</si>
  <si>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</si>
  <si>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</si>
  <si>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</si>
  <si>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</si>
  <si>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</si>
  <si>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</si>
  <si>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</si>
  <si>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</si>
  <si>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</si>
  <si>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</si>
  <si>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</si>
  <si>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</si>
  <si>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</si>
  <si>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</si>
  <si>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</si>
  <si>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</si>
  <si>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</si>
  <si>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</si>
  <si>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</si>
  <si>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</si>
  <si>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</si>
  <si>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</si>
  <si>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</si>
  <si>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</si>
  <si>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</si>
  <si>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</si>
  <si>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</si>
  <si>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</si>
  <si>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</si>
  <si>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</si>
  <si>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</si>
  <si>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</si>
  <si>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</si>
  <si>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</si>
  <si>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</si>
  <si>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</si>
  <si>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</si>
  <si>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</si>
  <si>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</si>
  <si>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</si>
  <si>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</si>
  <si>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</si>
  <si>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</si>
  <si>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</si>
  <si>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</si>
  <si>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</si>
  <si>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</si>
  <si>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</si>
  <si>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</si>
  <si>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</si>
  <si>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</si>
  <si>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</si>
  <si>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</si>
  <si>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</si>
  <si>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</si>
  <si>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</si>
  <si>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</si>
  <si>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</si>
  <si>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</si>
  <si>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</si>
  <si>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</si>
  <si>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</si>
  <si>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</si>
  <si>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</si>
  <si>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</si>
  <si>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</si>
  <si>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</si>
  <si>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</si>
  <si>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</si>
  <si>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</si>
  <si>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</si>
  <si>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</si>
  <si>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</si>
  <si>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</si>
  <si>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</si>
  <si>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</si>
  <si>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</si>
  <si>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</si>
  <si>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</si>
  <si>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</si>
  <si>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</si>
  <si>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</si>
  <si>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</si>
  <si>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</si>
  <si>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</si>
  <si>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</si>
  <si>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</si>
  <si>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</si>
  <si>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</si>
  <si>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</si>
  <si>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</si>
  <si>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</si>
  <si>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</si>
  <si>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</si>
  <si>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</si>
  <si>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</si>
  <si>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</si>
  <si>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</si>
  <si>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</si>
  <si>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</si>
  <si>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</si>
  <si>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</si>
  <si>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</si>
  <si>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</si>
  <si>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</si>
  <si>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</si>
  <si>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</si>
  <si>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</si>
  <si>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</si>
  <si>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</si>
  <si>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</si>
  <si>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</si>
  <si>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</si>
  <si>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</si>
  <si>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</si>
  <si>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</si>
  <si>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</si>
  <si>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</si>
  <si>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</si>
  <si>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</si>
  <si>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</si>
  <si>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</si>
  <si>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</si>
  <si>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</si>
  <si>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</si>
  <si>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</si>
  <si>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</si>
  <si>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</si>
  <si>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</si>
  <si>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</si>
  <si>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</si>
  <si>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</si>
  <si>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</si>
  <si>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</si>
  <si>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</si>
  <si>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</si>
  <si>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</si>
  <si>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</si>
  <si>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</si>
  <si>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</si>
  <si>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</si>
  <si>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</si>
  <si>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</si>
  <si>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</si>
  <si>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</si>
  <si>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</si>
  <si>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</si>
  <si>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</si>
  <si>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</si>
  <si>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</si>
  <si>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</si>
  <si>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</si>
  <si>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</si>
  <si>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</si>
  <si>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</si>
  <si>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</si>
  <si>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</si>
  <si>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</si>
  <si>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</si>
  <si>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</si>
  <si>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</si>
  <si>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</si>
  <si>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</si>
  <si>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</si>
  <si>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</si>
  <si>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</si>
  <si>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</si>
  <si>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</si>
  <si>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</si>
  <si>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</si>
  <si>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</si>
  <si>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</si>
  <si>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</si>
  <si>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</si>
  <si>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</si>
  <si>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</si>
  <si>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</si>
  <si>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</si>
  <si>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</si>
  <si>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</si>
  <si>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</si>
  <si>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</si>
  <si>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</si>
  <si>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</si>
  <si>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</si>
  <si>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</si>
  <si>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</si>
  <si>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</si>
  <si>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</si>
  <si>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</si>
  <si>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</si>
  <si>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</si>
  <si>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</si>
  <si>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</si>
  <si>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</si>
  <si>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</si>
  <si>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</si>
  <si>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</si>
  <si>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</si>
  <si>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</si>
  <si>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</si>
  <si>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</si>
  <si>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</si>
  <si>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</si>
  <si>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</si>
  <si>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</si>
  <si>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</si>
  <si>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</si>
  <si>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</si>
  <si>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</si>
  <si>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</si>
  <si>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</si>
  <si>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</si>
  <si>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</si>
  <si>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</si>
  <si>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</si>
  <si>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</si>
  <si>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</si>
  <si>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</si>
  <si>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</si>
  <si>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</si>
  <si>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</si>
  <si>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</si>
  <si>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</si>
  <si>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</si>
  <si>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</si>
  <si>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</si>
  <si>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</si>
  <si>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</si>
  <si>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</si>
  <si>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</si>
  <si>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</si>
  <si>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</si>
  <si>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</si>
  <si>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</si>
  <si>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</si>
  <si>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</si>
  <si>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</si>
  <si>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</si>
  <si>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</si>
  <si>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</si>
  <si>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</si>
  <si>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</si>
  <si>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</si>
  <si>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</si>
  <si>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</si>
  <si>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</si>
  <si>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</si>
  <si>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</si>
  <si>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</si>
  <si>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</si>
  <si>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</si>
  <si>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</si>
  <si>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</si>
  <si>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</si>
  <si>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</si>
  <si>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</si>
  <si>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</si>
  <si>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</si>
  <si>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</si>
  <si>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</si>
  <si>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</si>
  <si>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</si>
  <si>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</si>
  <si>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</si>
  <si>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</si>
  <si>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</si>
  <si>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</si>
  <si>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</si>
  <si>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</si>
  <si>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</si>
  <si>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</si>
  <si>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</si>
  <si>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</si>
  <si>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</si>
  <si>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</si>
  <si>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</si>
  <si>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</si>
  <si>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</si>
  <si>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</si>
  <si>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</si>
  <si>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</si>
  <si>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</si>
  <si>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</si>
  <si>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</si>
  <si>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</si>
  <si>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</si>
  <si>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</si>
  <si>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</si>
  <si>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</si>
  <si>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</si>
  <si>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</si>
  <si>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</si>
  <si>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</si>
  <si>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</si>
  <si>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</si>
  <si>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</si>
  <si>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</si>
  <si>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</si>
  <si>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</si>
  <si>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</si>
  <si>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</si>
  <si>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</si>
  <si>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</si>
  <si>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</si>
  <si>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</si>
  <si>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</si>
  <si>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</si>
  <si>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</si>
  <si>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</si>
  <si>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</si>
  <si>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</si>
  <si>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</si>
  <si>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</si>
  <si>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</si>
  <si>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</si>
  <si>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</si>
  <si>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</si>
  <si>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</si>
  <si>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</si>
  <si>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</si>
  <si>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</si>
  <si>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</si>
  <si>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</si>
  <si>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</si>
  <si>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</si>
  <si>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</si>
  <si>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</si>
  <si>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</si>
  <si>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</si>
  <si>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</si>
  <si>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</si>
  <si>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</si>
  <si>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</si>
  <si>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</si>
  <si>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</si>
  <si>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</si>
  <si>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</si>
  <si>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</si>
  <si>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</si>
  <si>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</si>
  <si>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</si>
  <si>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</si>
  <si>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</si>
  <si>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</si>
  <si>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</si>
  <si>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</si>
  <si>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</si>
  <si>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</si>
  <si>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</si>
  <si>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</si>
  <si>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</si>
  <si>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</si>
  <si>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</si>
  <si>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</si>
  <si>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</si>
  <si>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</si>
  <si>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</si>
  <si>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</si>
  <si>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</si>
  <si>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</si>
  <si>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</si>
  <si>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</si>
  <si>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</si>
  <si>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</si>
  <si>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</si>
  <si>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</si>
  <si>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</si>
  <si>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</si>
  <si>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</si>
  <si>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</si>
  <si>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</si>
  <si>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</si>
  <si>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</si>
  <si>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</si>
  <si>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</si>
  <si>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</si>
  <si>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</si>
  <si>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</si>
  <si>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</si>
  <si>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</si>
  <si>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</si>
  <si>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</si>
  <si>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</si>
  <si>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</si>
  <si>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</si>
  <si>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</si>
  <si>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</si>
  <si>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</si>
  <si>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</si>
  <si>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</si>
  <si>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</si>
  <si>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</si>
  <si>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</si>
  <si>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</si>
  <si>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</si>
  <si>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</si>
  <si>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</si>
  <si>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</si>
  <si>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</si>
  <si>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</si>
  <si>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</si>
  <si>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</si>
  <si>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</si>
  <si>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</si>
  <si>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</si>
  <si>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</si>
  <si>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</si>
  <si>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</si>
  <si>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</si>
  <si>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</si>
  <si>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</si>
  <si>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</si>
  <si>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</si>
  <si>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</si>
  <si>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</si>
  <si>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</si>
  <si>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</si>
  <si>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</si>
  <si>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</si>
  <si>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</si>
  <si>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</si>
  <si>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</si>
  <si>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</si>
  <si>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</si>
  <si>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</si>
  <si>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</si>
  <si>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</si>
  <si>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</si>
  <si>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</si>
  <si>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</si>
  <si>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</si>
  <si>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</si>
  <si>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</si>
  <si>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</si>
  <si>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</si>
  <si>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</si>
  <si>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</si>
  <si>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</si>
  <si>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</si>
  <si>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</si>
  <si>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</si>
  <si>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</si>
  <si>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</si>
  <si>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</si>
  <si>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</si>
  <si>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</si>
  <si>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</si>
  <si>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</si>
  <si>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</si>
  <si>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</si>
  <si>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</si>
  <si>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</si>
  <si>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</si>
  <si>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</si>
  <si>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</si>
  <si>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</si>
  <si>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</si>
  <si>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</si>
  <si>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</si>
  <si>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</si>
  <si>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</si>
  <si>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</si>
  <si>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</si>
  <si>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</si>
  <si>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</si>
  <si>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</si>
  <si>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</si>
  <si>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</si>
  <si>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</si>
  <si>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</si>
  <si>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</si>
  <si>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</si>
  <si>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</si>
  <si>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</si>
  <si>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</si>
  <si>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</si>
  <si>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</si>
  <si>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</si>
  <si>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</si>
  <si>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</si>
  <si>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</si>
  <si>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</si>
  <si>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</si>
  <si>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</si>
  <si>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</si>
  <si>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</si>
  <si>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</si>
  <si>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</si>
  <si>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</si>
  <si>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</si>
  <si>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</si>
  <si>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</si>
  <si>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</si>
  <si>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</si>
  <si>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</si>
  <si>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</si>
  <si>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</si>
  <si>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</si>
  <si>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</si>
  <si>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</si>
  <si>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</si>
  <si>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</si>
  <si>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</si>
  <si>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</si>
  <si>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</si>
  <si>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</si>
  <si>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</si>
  <si>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</si>
  <si>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</si>
  <si>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</si>
  <si>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</si>
  <si>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</si>
  <si>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</si>
  <si>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</si>
  <si>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</si>
  <si>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</si>
  <si>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</si>
  <si>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</si>
  <si>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</si>
  <si>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</si>
  <si>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</si>
  <si>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</si>
  <si>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</si>
  <si>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</si>
  <si>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</si>
  <si>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</si>
  <si>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</si>
  <si>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</si>
  <si>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</si>
  <si>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</si>
  <si>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</si>
  <si>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</si>
  <si>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</si>
  <si>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</si>
  <si>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</si>
  <si>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</si>
  <si>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</si>
  <si>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</si>
  <si>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</si>
  <si>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</si>
  <si>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</si>
  <si>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</si>
  <si>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</si>
  <si>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</si>
  <si>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</si>
  <si>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</si>
  <si>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</si>
  <si>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</si>
  <si>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</si>
  <si>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</si>
  <si>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</si>
  <si>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</si>
  <si>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</si>
  <si>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</si>
  <si>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</si>
  <si>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</si>
  <si>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</si>
  <si>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</si>
  <si>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</si>
  <si>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</si>
  <si>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</si>
  <si>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</si>
  <si>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</si>
  <si>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</si>
  <si>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</si>
  <si>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</si>
  <si>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</si>
  <si>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</si>
  <si>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</si>
  <si>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</si>
  <si>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</si>
  <si>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</si>
  <si>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</si>
  <si>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</si>
  <si>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</si>
  <si>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</si>
  <si>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</si>
  <si>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</si>
  <si>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</si>
  <si>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</si>
  <si>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</si>
  <si>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</si>
  <si>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</si>
  <si>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</si>
  <si>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</si>
  <si>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</si>
  <si>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</si>
  <si>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</si>
  <si>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</si>
  <si>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</si>
  <si>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</si>
  <si>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</si>
  <si>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</si>
  <si>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</si>
  <si>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</si>
  <si>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</si>
  <si>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</si>
  <si>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</si>
  <si>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</si>
  <si>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</si>
  <si>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</si>
  <si>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</si>
  <si>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</si>
  <si>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</si>
  <si>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</si>
  <si>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</si>
  <si>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</si>
  <si>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</si>
  <si>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</si>
  <si>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</si>
  <si>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</si>
  <si>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</si>
  <si>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</si>
  <si>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</si>
  <si>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</si>
  <si>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</si>
  <si>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</si>
  <si>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</si>
  <si>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</si>
  <si>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</si>
  <si>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</si>
  <si>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</si>
  <si>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</si>
  <si>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</si>
  <si>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</si>
  <si>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</si>
  <si>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</si>
  <si>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</si>
  <si>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</si>
  <si>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</si>
  <si>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</si>
  <si>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</si>
  <si>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</si>
  <si>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</si>
  <si>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</si>
  <si>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</si>
  <si>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</si>
  <si>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</si>
  <si>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</si>
  <si>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</si>
  <si>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</si>
  <si>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</si>
  <si>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</si>
  <si>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</si>
  <si>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</si>
  <si>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</si>
  <si>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</si>
  <si>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</si>
  <si>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</si>
  <si>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</si>
  <si>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</si>
  <si>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</si>
  <si>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</si>
  <si>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</si>
  <si>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</si>
  <si>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</si>
  <si>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</si>
  <si>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</si>
  <si>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</si>
  <si>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</si>
  <si>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</si>
  <si>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</si>
  <si>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</si>
  <si>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</si>
  <si>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</si>
  <si>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</si>
  <si>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</si>
  <si>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</si>
  <si>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</si>
  <si>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</si>
  <si>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</si>
  <si>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</si>
  <si>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</si>
  <si>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</si>
  <si>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</si>
  <si>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</si>
  <si>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</si>
  <si>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</si>
  <si>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</si>
  <si>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</si>
  <si>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</si>
  <si>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</si>
  <si>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</si>
  <si>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</si>
  <si>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</si>
  <si>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</si>
  <si>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</si>
  <si>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</si>
  <si>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</si>
  <si>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</si>
  <si>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</si>
  <si>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</si>
  <si>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</si>
  <si>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</si>
  <si>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</si>
  <si>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</si>
  <si>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</si>
  <si>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</si>
  <si>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</si>
  <si>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</si>
  <si>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</si>
  <si>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</si>
  <si>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</si>
  <si>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</si>
  <si>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</si>
  <si>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</si>
  <si>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</si>
  <si>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</si>
  <si>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</si>
  <si>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</si>
  <si>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</si>
  <si>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</si>
  <si>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</si>
  <si>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</si>
  <si>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</si>
  <si>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</si>
  <si>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</si>
  <si>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</si>
  <si>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</si>
  <si>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</si>
  <si>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</si>
  <si>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</si>
  <si>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</si>
  <si>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</si>
  <si>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</si>
  <si>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</si>
  <si>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</si>
  <si>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</si>
  <si>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</si>
  <si>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</si>
  <si>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</si>
  <si>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</si>
  <si>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</si>
  <si>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</si>
  <si>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</si>
  <si>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</si>
  <si>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</si>
  <si>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</si>
  <si>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</si>
  <si>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</si>
  <si>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</si>
  <si>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</si>
  <si>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</si>
  <si>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</si>
  <si>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</si>
  <si>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</si>
  <si>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</si>
  <si>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</si>
  <si>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</si>
  <si>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</si>
  <si>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</si>
  <si>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</si>
  <si>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</si>
  <si>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</si>
  <si>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</si>
  <si>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</si>
  <si>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</si>
  <si>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</si>
  <si>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</si>
  <si>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</si>
  <si>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</si>
  <si>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</si>
  <si>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</si>
  <si>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</si>
  <si>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</si>
  <si>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</si>
  <si>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</si>
  <si>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</si>
  <si>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</si>
  <si>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</si>
  <si>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</si>
  <si>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</si>
  <si>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</si>
  <si>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</si>
  <si>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</si>
  <si>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</si>
  <si>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</si>
  <si>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</si>
  <si>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</si>
  <si>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</si>
  <si>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</si>
  <si>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</si>
  <si>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</si>
  <si>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</si>
  <si>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</si>
  <si>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</si>
  <si>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</si>
  <si>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</si>
  <si>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</si>
  <si>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</si>
  <si>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</si>
  <si>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</si>
  <si>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</si>
  <si>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</si>
  <si>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</si>
  <si>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</si>
  <si>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</si>
  <si>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</si>
  <si>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</si>
  <si>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</si>
  <si>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</si>
  <si>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</si>
  <si>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</si>
  <si>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</si>
  <si>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</si>
  <si>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</si>
  <si>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</si>
  <si>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</si>
  <si>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</si>
  <si>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</si>
  <si>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</si>
  <si>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</si>
  <si>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</si>
  <si>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</si>
  <si>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</si>
  <si>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</si>
  <si>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</si>
  <si>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</si>
  <si>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</si>
  <si>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</si>
  <si>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</si>
  <si>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</si>
  <si>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</si>
  <si>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</si>
  <si>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</si>
  <si>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</si>
  <si>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</si>
  <si>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</si>
  <si>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</si>
  <si>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</si>
  <si>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</si>
  <si>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</si>
  <si>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</si>
  <si>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</si>
  <si>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</si>
  <si>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</si>
  <si>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</si>
  <si>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</si>
  <si>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</si>
  <si>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</si>
  <si>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</si>
  <si>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</si>
  <si>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</si>
  <si>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</si>
  <si>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</si>
  <si>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</si>
  <si>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</si>
  <si>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</si>
  <si>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</si>
  <si>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</si>
  <si>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</si>
  <si>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</si>
  <si>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</si>
  <si>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</si>
  <si>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</si>
  <si>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</si>
  <si>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</si>
  <si>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</si>
  <si>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</si>
  <si>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</si>
  <si>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</si>
  <si>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</si>
  <si>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</si>
  <si>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</si>
  <si>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</si>
  <si>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</si>
  <si>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</si>
  <si>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</si>
  <si>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</si>
  <si>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</si>
  <si>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</si>
  <si>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</si>
  <si>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</si>
  <si>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</si>
  <si>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</si>
  <si>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</si>
  <si>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</si>
  <si>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</si>
  <si>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</si>
  <si>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</si>
  <si>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</si>
  <si>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</si>
  <si>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</si>
  <si>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</si>
  <si>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</si>
  <si>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</si>
  <si>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</si>
  <si>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</si>
  <si>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</si>
  <si>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</si>
  <si>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</si>
  <si>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</si>
  <si>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</si>
  <si>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</si>
  <si>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</si>
  <si>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</si>
  <si>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</si>
  <si>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</si>
  <si>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</si>
  <si>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</si>
  <si>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</si>
  <si>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</si>
  <si>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</si>
  <si>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</si>
  <si>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</si>
  <si>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</si>
  <si>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</si>
  <si>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</si>
  <si>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</si>
  <si>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</si>
  <si>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</si>
  <si>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</si>
  <si>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</si>
  <si>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</si>
  <si>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</si>
  <si>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</si>
  <si>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</si>
  <si>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</si>
  <si>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</si>
  <si>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</si>
  <si>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</si>
  <si>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</si>
  <si>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</si>
  <si>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</si>
  <si>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</si>
  <si>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</si>
  <si>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</si>
  <si>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</si>
  <si>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</si>
  <si>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</si>
  <si>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</si>
  <si>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</si>
  <si>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</si>
  <si>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</si>
  <si>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</si>
  <si>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</si>
  <si>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</si>
  <si>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</si>
  <si>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</si>
  <si>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</si>
  <si>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</si>
  <si>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</si>
  <si>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</si>
  <si>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</si>
  <si>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</si>
  <si>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</si>
  <si>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</si>
  <si>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</si>
  <si>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</si>
  <si>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</si>
  <si>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</si>
  <si>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</si>
  <si>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</si>
  <si>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</si>
  <si>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</si>
  <si>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</si>
  <si>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</si>
  <si>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</si>
  <si>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</si>
  <si>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</si>
  <si>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</si>
  <si>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</si>
  <si>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</si>
  <si>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</si>
  <si>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</si>
  <si>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</si>
  <si>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</si>
  <si>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</si>
  <si>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</si>
  <si>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</si>
  <si>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</si>
  <si>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</si>
  <si>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</si>
  <si>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</si>
  <si>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</si>
  <si>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</si>
  <si>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</si>
  <si>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</si>
  <si>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</si>
  <si>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</si>
  <si>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</si>
  <si>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</si>
  <si>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</si>
  <si>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</si>
  <si>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</si>
  <si>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</si>
  <si>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</si>
  <si>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</si>
  <si>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</si>
  <si>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</si>
  <si>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</si>
  <si>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</si>
  <si>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</si>
  <si>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</si>
  <si>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</si>
  <si>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</si>
  <si>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</si>
  <si>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</si>
  <si>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</si>
  <si>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</si>
  <si>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</si>
  <si>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</si>
  <si>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</si>
  <si>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</si>
  <si>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</si>
  <si>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</si>
  <si>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</si>
  <si>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</si>
  <si>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</si>
  <si>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</si>
  <si>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</si>
  <si>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</si>
  <si>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</si>
  <si>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</si>
  <si>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</si>
  <si>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</si>
  <si>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</si>
  <si>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</si>
  <si>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</si>
  <si>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</si>
  <si>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</si>
  <si>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</si>
  <si>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</si>
  <si>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</si>
  <si>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</si>
  <si>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</si>
  <si>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</si>
  <si>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</si>
  <si>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</si>
  <si>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</si>
  <si>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</si>
  <si>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</si>
  <si>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</si>
  <si>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</si>
  <si>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</si>
  <si>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</si>
  <si>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</si>
  <si>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</si>
  <si>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</si>
  <si>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</si>
  <si>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</si>
  <si>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</si>
  <si>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</si>
  <si>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</si>
  <si>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</si>
  <si>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</si>
  <si>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</si>
  <si>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</si>
  <si>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</si>
  <si>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</si>
  <si>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</si>
  <si>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</si>
  <si>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</si>
  <si>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</si>
  <si>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</si>
  <si>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</si>
  <si>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</si>
  <si>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</si>
  <si>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</si>
  <si>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</si>
  <si>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</si>
  <si>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</si>
  <si>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</si>
  <si>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</si>
  <si>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</si>
  <si>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</si>
  <si>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</si>
  <si>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</si>
  <si>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</si>
  <si>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</si>
  <si>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</si>
  <si>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</si>
  <si>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</si>
  <si>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</si>
  <si>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</si>
  <si>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</si>
  <si>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</si>
  <si>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</si>
  <si>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</si>
  <si>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</si>
  <si>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</si>
  <si>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</si>
  <si>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</si>
  <si>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</si>
  <si>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</si>
  <si>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</si>
  <si>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</si>
  <si>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</si>
  <si>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</si>
  <si>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</si>
  <si>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</si>
  <si>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</si>
  <si>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</si>
  <si>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</si>
  <si>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</si>
  <si>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</si>
  <si>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</si>
  <si>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</si>
  <si>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</si>
  <si>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</si>
  <si>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</si>
  <si>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</si>
  <si>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</si>
  <si>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</si>
  <si>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</si>
  <si>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</si>
  <si>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</si>
  <si>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</si>
  <si>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</si>
  <si>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</si>
  <si>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</si>
  <si>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</si>
  <si>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</si>
  <si>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</si>
  <si>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</si>
  <si>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</si>
  <si>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</si>
  <si>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</si>
  <si>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</si>
  <si>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</si>
  <si>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</si>
  <si>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</si>
  <si>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</si>
  <si>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</si>
  <si>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</si>
  <si>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</si>
  <si>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</si>
  <si>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</si>
  <si>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</si>
  <si>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</si>
  <si>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</si>
  <si>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</si>
  <si>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</si>
  <si>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</si>
  <si>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</si>
  <si>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</si>
  <si>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</si>
  <si>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</si>
  <si>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</si>
  <si>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</si>
  <si>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</si>
  <si>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</si>
  <si>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</si>
  <si>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</si>
  <si>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</si>
  <si>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</si>
  <si>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</si>
  <si>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</si>
  <si>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</si>
  <si>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</si>
  <si>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</si>
  <si>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</si>
  <si>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</si>
  <si>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</si>
  <si>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</si>
  <si>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</si>
  <si>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</si>
  <si>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</si>
  <si>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</si>
  <si>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</si>
  <si>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</si>
  <si>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</si>
  <si>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</si>
  <si>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</si>
  <si>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</si>
  <si>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</si>
  <si>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</si>
  <si>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</si>
  <si>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</si>
  <si>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</si>
  <si>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</si>
  <si>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</si>
  <si>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</si>
  <si>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</si>
  <si>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</si>
  <si>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</si>
  <si>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</si>
  <si>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</si>
  <si>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</si>
  <si>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</si>
  <si>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</si>
  <si>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</si>
  <si>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</si>
  <si>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</si>
  <si>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</si>
  <si>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</si>
  <si>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</si>
  <si>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</si>
  <si>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</si>
  <si>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</si>
  <si>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</si>
  <si>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</si>
  <si>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</si>
  <si>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</si>
  <si>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</si>
  <si>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</si>
  <si>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</si>
  <si>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</si>
  <si>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</si>
  <si>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</si>
  <si>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</si>
  <si>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</si>
  <si>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</si>
  <si>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</si>
  <si>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</si>
  <si>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</si>
  <si>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</si>
  <si>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</si>
  <si>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</si>
  <si>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</si>
  <si>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</si>
  <si>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</si>
  <si>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</si>
  <si>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</si>
  <si>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</si>
  <si>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</si>
  <si>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</si>
  <si>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</si>
  <si>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</si>
  <si>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</si>
  <si>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</si>
  <si>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</si>
  <si>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</si>
  <si>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</si>
  <si>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</si>
  <si>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</si>
  <si>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</si>
  <si>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</si>
  <si>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</si>
  <si>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</si>
  <si>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</si>
  <si>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</si>
  <si>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</si>
  <si>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</si>
  <si>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</si>
  <si>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</si>
  <si>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</si>
  <si>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</si>
  <si>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</si>
  <si>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</si>
  <si>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</si>
  <si>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</si>
  <si>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</si>
  <si>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</si>
  <si>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</si>
  <si>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</si>
  <si>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</si>
  <si>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</si>
  <si>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</si>
  <si>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</si>
  <si>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</si>
  <si>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</si>
  <si>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</si>
  <si>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</si>
  <si>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</si>
  <si>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</si>
  <si>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</si>
  <si>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</si>
  <si>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</si>
  <si>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</si>
  <si>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</si>
  <si>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</si>
  <si>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</si>
  <si>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</si>
  <si>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</si>
  <si>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</si>
  <si>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</si>
  <si>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</si>
  <si>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</si>
  <si>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</si>
  <si>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</si>
  <si>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</si>
  <si>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</si>
  <si>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</si>
  <si>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</si>
  <si>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</si>
  <si>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</si>
  <si>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</si>
  <si>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</si>
  <si>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</si>
  <si>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</si>
  <si>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</si>
  <si>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</si>
  <si>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</si>
  <si>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</si>
  <si>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</si>
  <si>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</si>
  <si>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</si>
  <si>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</si>
  <si>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</si>
  <si>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</si>
  <si>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</si>
  <si>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</si>
  <si>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</si>
  <si>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</si>
  <si>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</si>
  <si>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</si>
  <si>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</si>
  <si>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</si>
  <si>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</si>
  <si>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</si>
  <si>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</si>
  <si>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</si>
  <si>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</si>
  <si>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</si>
  <si>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</si>
  <si>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</si>
  <si>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</si>
  <si>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</si>
  <si>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</si>
  <si>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</si>
  <si>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</si>
  <si>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</si>
  <si>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</si>
  <si>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</si>
  <si>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</si>
  <si>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</si>
  <si>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</si>
  <si>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</si>
  <si>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</si>
  <si>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</si>
  <si>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</si>
  <si>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</si>
  <si>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</si>
  <si>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</si>
  <si>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</si>
  <si>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</si>
  <si>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</si>
  <si>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</si>
  <si>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</si>
  <si>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</si>
  <si>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</si>
  <si>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</si>
  <si>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</si>
  <si>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</si>
  <si>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</si>
  <si>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</si>
  <si>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</si>
  <si>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</si>
  <si>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</si>
  <si>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</si>
  <si>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</si>
  <si>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</si>
  <si>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</si>
  <si>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</si>
  <si>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</si>
  <si>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</si>
  <si>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</si>
  <si>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</si>
  <si>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</si>
  <si>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</si>
  <si>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</si>
  <si>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</si>
  <si>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</si>
  <si>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</si>
  <si>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</si>
  <si>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</si>
  <si>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</si>
  <si>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</si>
  <si>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</si>
  <si>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</si>
  <si>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</si>
  <si>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</si>
  <si>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</si>
  <si>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</si>
  <si>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</si>
  <si>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</si>
  <si>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</si>
  <si>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</si>
  <si>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</si>
  <si>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</si>
  <si>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</si>
  <si>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</si>
  <si>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</si>
  <si>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</si>
  <si>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</si>
  <si>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</si>
  <si>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</si>
  <si>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</si>
  <si>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</si>
  <si>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</si>
  <si>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</si>
  <si>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</si>
  <si>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</si>
  <si>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</si>
  <si>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</si>
  <si>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</si>
  <si>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</si>
  <si>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</si>
  <si>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</si>
  <si>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</si>
  <si>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</si>
  <si>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</si>
  <si>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</si>
  <si>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</si>
  <si>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</si>
  <si>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</si>
  <si>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</si>
  <si>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</si>
  <si>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</si>
  <si>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</si>
  <si>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</si>
  <si>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</si>
  <si>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</si>
  <si>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</si>
  <si>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</si>
  <si>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</si>
  <si>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</si>
  <si>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</si>
  <si>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</si>
  <si>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</si>
  <si>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</si>
  <si>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</si>
  <si>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</si>
  <si>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</si>
  <si>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</si>
  <si>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</si>
  <si>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</si>
  <si>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</si>
  <si>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</si>
  <si>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</si>
  <si>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</si>
  <si>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</si>
  <si>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</si>
  <si>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</si>
  <si>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</si>
  <si>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</si>
  <si>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</si>
  <si>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</si>
  <si>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</si>
  <si>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</si>
  <si>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</si>
  <si>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</si>
  <si>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</si>
  <si>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</si>
  <si>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</si>
  <si>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</si>
  <si>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</si>
  <si>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</si>
  <si>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</si>
  <si>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</si>
  <si>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</si>
  <si>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</si>
  <si>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</si>
  <si>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</si>
  <si>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</si>
  <si>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</si>
  <si>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</si>
  <si>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</si>
  <si>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</si>
  <si>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</si>
  <si>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</si>
  <si>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</si>
  <si>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</si>
  <si>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</si>
  <si>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</si>
  <si>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</si>
  <si>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</si>
  <si>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</si>
  <si>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</si>
  <si>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</si>
  <si>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</si>
  <si>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</si>
  <si>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</si>
  <si>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</si>
  <si>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</si>
  <si>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</si>
  <si>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</si>
  <si>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</si>
  <si>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</si>
  <si>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</si>
  <si>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</si>
  <si>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</si>
  <si>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</si>
  <si>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</si>
  <si>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</si>
  <si>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</si>
  <si>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</si>
  <si>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</si>
  <si>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</si>
  <si>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</si>
  <si>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</si>
  <si>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</si>
  <si>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</si>
  <si>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</si>
  <si>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</si>
  <si>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</si>
  <si>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</si>
  <si>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</si>
  <si>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</si>
  <si>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</si>
  <si>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</si>
  <si>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</si>
  <si>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</si>
  <si>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</si>
  <si>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</si>
  <si>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</si>
  <si>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</si>
  <si>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</si>
  <si>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</si>
  <si>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</si>
  <si>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</si>
  <si>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</si>
  <si>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</si>
  <si>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</si>
  <si>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</si>
  <si>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</si>
  <si>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</si>
  <si>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</si>
  <si>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</si>
  <si>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</si>
  <si>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</si>
  <si>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</si>
  <si>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</si>
  <si>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</si>
  <si>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</si>
  <si>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</si>
  <si>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</si>
  <si>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</si>
  <si>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</si>
  <si>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</si>
  <si>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</si>
  <si>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</si>
  <si>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</si>
  <si>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</si>
  <si>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</si>
  <si>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</si>
  <si>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</si>
  <si>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</si>
  <si>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</si>
  <si>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</si>
  <si>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</si>
  <si>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</si>
  <si>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</si>
  <si>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</si>
  <si>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</si>
  <si>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</si>
  <si>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</si>
  <si>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</si>
  <si>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</si>
  <si>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</si>
  <si>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</si>
  <si>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</si>
  <si>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</si>
  <si>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</si>
  <si>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</si>
  <si>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</si>
  <si>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</si>
  <si>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</si>
  <si>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</si>
  <si>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</si>
  <si>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</si>
  <si>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</si>
  <si>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</si>
  <si>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</si>
  <si>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</si>
  <si>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</si>
  <si>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</si>
  <si>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</si>
  <si>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</si>
  <si>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</si>
  <si>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</si>
  <si>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</si>
  <si>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</si>
  <si>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</si>
  <si>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</si>
  <si>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</si>
  <si>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</si>
  <si>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</si>
  <si>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</si>
  <si>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</si>
  <si>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</si>
  <si>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</si>
  <si>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</si>
  <si>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</si>
  <si>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</si>
  <si>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</si>
  <si>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</si>
  <si>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</si>
  <si>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</si>
  <si>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</si>
  <si>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</si>
  <si>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</si>
  <si>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</si>
  <si>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</si>
  <si>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</si>
  <si>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</si>
  <si>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</si>
  <si>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</si>
  <si>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</si>
  <si>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</si>
  <si>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</si>
  <si>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</si>
  <si>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</si>
  <si>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</si>
  <si>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</si>
  <si>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</si>
  <si>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</si>
  <si>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</si>
  <si>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</si>
  <si>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</si>
  <si>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</si>
  <si>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</si>
  <si>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</si>
  <si>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</si>
  <si>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</si>
  <si>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</si>
  <si>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</si>
  <si>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</si>
  <si>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</si>
  <si>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</si>
  <si>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</si>
  <si>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</si>
  <si>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</si>
  <si>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</si>
  <si>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</si>
  <si>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</si>
  <si>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</si>
  <si>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</si>
  <si>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</si>
  <si>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</si>
  <si>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</si>
  <si>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</si>
  <si>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</si>
  <si>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</si>
  <si>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</si>
  <si>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</si>
  <si>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</si>
  <si>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</si>
  <si>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</si>
  <si>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</si>
  <si>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</si>
  <si>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</si>
  <si>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</si>
  <si>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</si>
  <si>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</si>
  <si>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</si>
  <si>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</si>
  <si>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</si>
  <si>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</si>
  <si>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</si>
  <si>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</si>
  <si>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</si>
  <si>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</si>
  <si>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</si>
  <si>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</si>
  <si>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</si>
  <si>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</si>
  <si>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</si>
  <si>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</si>
  <si>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</si>
  <si>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</si>
  <si>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</si>
  <si>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</si>
  <si>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</si>
  <si>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</si>
  <si>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</si>
  <si>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</si>
  <si>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</si>
  <si>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</si>
  <si>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</si>
  <si>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</si>
  <si>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</si>
  <si>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</si>
  <si>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</si>
  <si>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</si>
  <si>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</si>
  <si>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</si>
  <si>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</si>
  <si>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</si>
  <si>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</si>
  <si>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</si>
  <si>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</si>
  <si>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</si>
  <si>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</si>
  <si>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</si>
  <si>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</si>
  <si>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</si>
  <si>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</si>
  <si>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</si>
  <si>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</si>
  <si>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</si>
  <si>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</si>
  <si>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</si>
  <si>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</si>
  <si>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</si>
  <si>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</si>
  <si>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</si>
  <si>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</si>
  <si>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</si>
  <si>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</si>
  <si>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</si>
  <si>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</si>
  <si>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</si>
  <si>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</si>
  <si>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</si>
  <si>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</si>
  <si>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</si>
  <si>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</si>
  <si>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</si>
  <si>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</si>
  <si>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</si>
  <si>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</si>
  <si>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</si>
  <si>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</si>
  <si>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</si>
  <si>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</si>
  <si>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</si>
  <si>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</si>
  <si>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</si>
  <si>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</si>
  <si>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</si>
  <si>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</si>
  <si>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</si>
  <si>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</si>
  <si>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</si>
  <si>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</si>
  <si>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</si>
  <si>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</si>
  <si>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</si>
  <si>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</si>
  <si>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</si>
  <si>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</si>
  <si>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</si>
  <si>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</si>
  <si>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</si>
  <si>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</si>
  <si>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</si>
  <si>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</si>
  <si>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</si>
  <si>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</si>
  <si>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</si>
  <si>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</si>
  <si>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</si>
  <si>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</si>
  <si>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</si>
  <si>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</si>
  <si>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</si>
  <si>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</si>
  <si>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</si>
  <si>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</si>
  <si>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</si>
  <si>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</si>
  <si>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</si>
  <si>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</si>
  <si>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</si>
  <si>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</si>
  <si>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</si>
  <si>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</si>
  <si>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</si>
  <si>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</si>
  <si>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</si>
  <si>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</si>
  <si>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</si>
  <si>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</si>
  <si>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</si>
  <si>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</si>
  <si>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</si>
  <si>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</si>
  <si>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</si>
  <si>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</si>
  <si>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</si>
  <si>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</si>
  <si>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</si>
  <si>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</si>
  <si>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</si>
  <si>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</si>
  <si>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</si>
  <si>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</si>
  <si>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</si>
  <si>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</si>
  <si>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</si>
  <si>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</si>
  <si>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</si>
  <si>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</si>
  <si>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</si>
  <si>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</si>
  <si>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</si>
  <si>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</si>
  <si>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</si>
  <si>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</si>
  <si>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</si>
  <si>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</si>
  <si>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</si>
  <si>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</si>
  <si>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</si>
  <si>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</si>
  <si>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</si>
  <si>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</si>
  <si>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</si>
  <si>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</si>
  <si>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</si>
  <si>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</si>
  <si>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</si>
  <si>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</si>
  <si>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</si>
  <si>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</si>
  <si>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</si>
  <si>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</si>
  <si>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</si>
  <si>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</si>
  <si>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</si>
  <si>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</si>
  <si>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</si>
  <si>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</si>
  <si>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</si>
  <si>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</si>
  <si>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</si>
  <si>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</si>
  <si>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</si>
  <si>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</si>
  <si>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</si>
  <si>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</si>
  <si>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</si>
  <si>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</si>
  <si>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</si>
  <si>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</si>
  <si>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</si>
  <si>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</si>
  <si>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</si>
  <si>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</si>
  <si>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</si>
  <si>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</si>
  <si>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</si>
  <si>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</si>
  <si>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</si>
  <si>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</si>
  <si>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</si>
  <si>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</si>
  <si>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</si>
  <si>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</si>
  <si>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</si>
  <si>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</si>
  <si>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</si>
  <si>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</si>
  <si>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</si>
  <si>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</si>
  <si>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</si>
  <si>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</si>
  <si>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</si>
  <si>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</si>
  <si>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</si>
  <si>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</si>
  <si>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</si>
  <si>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</si>
  <si>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</si>
  <si>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</si>
  <si>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</si>
  <si>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</si>
  <si>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</si>
  <si>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</si>
  <si>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</si>
  <si>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</si>
  <si>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</si>
  <si>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</si>
  <si>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</si>
  <si>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</si>
  <si>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</si>
  <si>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</si>
  <si>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</si>
  <si>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</si>
  <si>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</si>
  <si>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</si>
  <si>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</si>
  <si>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</si>
  <si>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</si>
  <si>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</si>
  <si>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</si>
  <si>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</si>
  <si>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</si>
  <si>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</si>
  <si>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</si>
  <si>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</si>
  <si>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</si>
  <si>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</si>
  <si>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</si>
  <si>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</si>
  <si>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</si>
  <si>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</si>
  <si>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</si>
  <si>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</si>
  <si>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</si>
  <si>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</si>
  <si>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</si>
  <si>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</si>
  <si>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</si>
  <si>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</si>
  <si>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</si>
  <si>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</si>
  <si>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</si>
  <si>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</si>
  <si>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</si>
  <si>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</si>
  <si>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</si>
  <si>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</si>
  <si>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</si>
  <si>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</si>
  <si>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</si>
  <si>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</si>
  <si>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</si>
  <si>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</si>
  <si>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</si>
  <si>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</si>
  <si>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</si>
  <si>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</si>
  <si>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</si>
  <si>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</si>
  <si>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</si>
  <si>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</si>
  <si>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</si>
  <si>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</si>
  <si>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</si>
  <si>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</si>
  <si>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</si>
  <si>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</si>
  <si>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</si>
  <si>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</si>
  <si>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</si>
  <si>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</si>
  <si>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</si>
  <si>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</si>
  <si>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</si>
  <si>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</si>
  <si>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</si>
  <si>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</si>
  <si>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</si>
  <si>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</si>
  <si>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</si>
  <si>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</si>
  <si>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</si>
  <si>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</si>
  <si>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</si>
  <si>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</si>
  <si>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</si>
  <si>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</si>
  <si>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</si>
  <si>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</si>
  <si>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</si>
  <si>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</si>
  <si>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</si>
  <si>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</si>
  <si>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</si>
  <si>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</si>
  <si>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</si>
  <si>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</si>
  <si>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</si>
  <si>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</si>
  <si>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</si>
  <si>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</si>
  <si>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</si>
  <si>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</si>
  <si>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</si>
  <si>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</si>
  <si>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</si>
  <si>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</si>
  <si>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</si>
  <si>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</si>
  <si>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</si>
  <si>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</si>
  <si>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</si>
  <si>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</si>
  <si>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</si>
  <si>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</si>
  <si>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</si>
  <si>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</si>
  <si>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</si>
  <si>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</si>
  <si>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</si>
  <si>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</si>
  <si>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</si>
  <si>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</si>
  <si>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</si>
  <si>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</si>
  <si>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</si>
  <si>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</si>
  <si>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</si>
  <si>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</si>
  <si>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</si>
  <si>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</si>
  <si>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</si>
  <si>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</si>
  <si>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</si>
  <si>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</si>
  <si>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</si>
  <si>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</si>
  <si>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</si>
  <si>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</si>
  <si>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</si>
  <si>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</si>
  <si>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</si>
  <si>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</si>
  <si>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</si>
  <si>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</si>
  <si>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</si>
  <si>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</si>
  <si>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</si>
  <si>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</si>
  <si>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</si>
  <si>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</si>
  <si>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</si>
  <si>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</si>
  <si>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</si>
  <si>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</si>
  <si>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</si>
  <si>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</si>
  <si>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</si>
  <si>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</si>
  <si>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</si>
  <si>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</si>
  <si>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</si>
  <si>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</si>
  <si>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</si>
  <si>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</si>
  <si>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</si>
  <si>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</si>
  <si>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</si>
  <si>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</si>
  <si>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</si>
  <si>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</si>
  <si>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</si>
  <si>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</si>
  <si>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</si>
  <si>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</si>
  <si>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</si>
  <si>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</si>
  <si>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</si>
  <si>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</si>
  <si>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</si>
  <si>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</si>
  <si>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</si>
  <si>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</si>
  <si>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</si>
  <si>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</si>
  <si>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</si>
  <si>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</si>
  <si>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</si>
  <si>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</si>
  <si>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</si>
  <si>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</si>
  <si>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</si>
  <si>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</si>
  <si>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</si>
  <si>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</si>
  <si>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</si>
  <si>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</si>
  <si>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</si>
  <si>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</si>
  <si>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</si>
  <si>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</si>
  <si>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</si>
  <si>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</si>
  <si>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</si>
  <si>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</si>
  <si>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</si>
  <si>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</si>
  <si>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</si>
  <si>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</si>
  <si>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</si>
  <si>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</si>
  <si>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</si>
  <si>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</si>
  <si>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</si>
  <si>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</si>
  <si>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</si>
  <si>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</si>
  <si>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</si>
  <si>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</si>
  <si>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</si>
  <si>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</si>
  <si>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</si>
  <si>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</si>
  <si>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</si>
  <si>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</si>
  <si>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</si>
  <si>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</si>
  <si>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</si>
  <si>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</si>
  <si>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</si>
  <si>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</si>
  <si>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</si>
  <si>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</si>
  <si>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</si>
  <si>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</si>
  <si>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</si>
  <si>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</si>
  <si>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</si>
  <si>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</si>
  <si>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</si>
  <si>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</si>
  <si>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</si>
  <si>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</si>
  <si>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</si>
  <si>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</si>
  <si>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</si>
  <si>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</si>
  <si>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</si>
  <si>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</si>
  <si>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</si>
  <si>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</si>
  <si>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</si>
  <si>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</si>
  <si>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</si>
  <si>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</si>
  <si>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</si>
  <si>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</si>
  <si>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</si>
  <si>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</si>
  <si>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</si>
  <si>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</si>
  <si>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</si>
  <si>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</si>
  <si>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</si>
  <si>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</si>
  <si>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</si>
  <si>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</si>
  <si>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</si>
  <si>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</si>
  <si>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</si>
  <si>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</si>
  <si>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</si>
  <si>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</si>
  <si>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</si>
  <si>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</si>
  <si>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</si>
  <si>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</si>
  <si>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</si>
  <si>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</si>
  <si>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</si>
  <si>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</si>
  <si>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</si>
  <si>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</si>
  <si>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</si>
  <si>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</si>
  <si>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</si>
  <si>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</si>
  <si>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</si>
  <si>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</si>
  <si>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</si>
  <si>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</si>
  <si>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</si>
  <si>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</si>
  <si>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</si>
  <si>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</si>
  <si>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</si>
  <si>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</si>
  <si>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</si>
  <si>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</si>
  <si>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</si>
  <si>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</si>
  <si>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</si>
  <si>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</si>
  <si>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</si>
  <si>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</si>
  <si>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</si>
  <si>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</si>
  <si>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</si>
  <si>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</si>
  <si>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</si>
  <si>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</si>
  <si>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</si>
  <si>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</si>
  <si>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</si>
  <si>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</si>
  <si>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</si>
  <si>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</si>
  <si>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</si>
  <si>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</si>
  <si>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</si>
  <si>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</si>
  <si>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</si>
  <si>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</si>
  <si>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</si>
  <si>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</si>
  <si>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</si>
  <si>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</si>
  <si>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</si>
  <si>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</si>
  <si>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</si>
  <si>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</si>
  <si>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</si>
  <si>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</si>
  <si>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</si>
  <si>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</si>
  <si>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</si>
  <si>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</si>
  <si>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</si>
  <si>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</si>
  <si>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</si>
  <si>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</si>
  <si>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</si>
  <si>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</si>
  <si>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</si>
  <si>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</si>
  <si>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</si>
  <si>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</si>
  <si>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</si>
  <si>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</si>
  <si>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</si>
  <si>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</si>
  <si>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</si>
  <si>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</si>
  <si>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</si>
  <si>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</si>
  <si>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</si>
  <si>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</si>
  <si>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</si>
  <si>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</si>
  <si>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</si>
  <si>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</si>
  <si>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</si>
  <si>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</si>
  <si>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</si>
  <si>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</si>
  <si>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</si>
  <si>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</si>
  <si>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</si>
  <si>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</si>
  <si>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</si>
  <si>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</si>
  <si>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</si>
  <si>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</si>
  <si>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</si>
  <si>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</si>
  <si>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</si>
  <si>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</si>
  <si>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</si>
  <si>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</si>
  <si>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</si>
  <si>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</si>
  <si>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</si>
  <si>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</si>
  <si>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</si>
  <si>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</si>
  <si>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</si>
  <si>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</si>
  <si>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</si>
  <si>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</si>
  <si>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</si>
  <si>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</si>
  <si>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</si>
  <si>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</si>
  <si>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</si>
  <si>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</si>
  <si>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</si>
  <si>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</si>
  <si>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</si>
  <si>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</si>
  <si>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</si>
  <si>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</si>
  <si>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</si>
  <si>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</si>
  <si>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</si>
  <si>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</si>
  <si>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</si>
  <si>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</si>
  <si>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</si>
  <si>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</si>
  <si>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</si>
  <si>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</si>
  <si>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</si>
  <si>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</si>
  <si>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</si>
  <si>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</si>
  <si>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</si>
  <si>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</si>
  <si>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</si>
  <si>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</si>
  <si>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</si>
  <si>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</si>
  <si>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</si>
  <si>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</si>
  <si>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</si>
  <si>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</si>
  <si>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</si>
  <si>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</si>
  <si>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</si>
  <si>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</si>
  <si>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</si>
  <si>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</si>
  <si>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</si>
  <si>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</si>
  <si>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</si>
  <si>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</si>
  <si>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</si>
  <si>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</si>
  <si>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</si>
  <si>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</si>
  <si>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</si>
  <si>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</si>
  <si>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</si>
  <si>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</si>
  <si>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</si>
  <si>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</si>
  <si>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</si>
  <si>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</si>
  <si>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</si>
  <si>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</si>
  <si>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</si>
  <si>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</si>
  <si>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</si>
  <si>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</si>
  <si>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</si>
  <si>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</si>
  <si>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</si>
  <si>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</si>
  <si>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</si>
  <si>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</si>
  <si>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</si>
  <si>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</si>
  <si>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</si>
  <si>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</si>
  <si>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</si>
  <si>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</si>
  <si>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</si>
  <si>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</si>
  <si>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</si>
  <si>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</si>
  <si>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</si>
  <si>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</si>
  <si>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</si>
  <si>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</si>
  <si>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</si>
  <si>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</si>
  <si>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</si>
  <si>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</si>
  <si>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</si>
  <si>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</si>
  <si>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</si>
  <si>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</si>
  <si>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</si>
  <si>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</si>
  <si>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</si>
  <si>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</si>
  <si>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</si>
  <si>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</si>
  <si>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</si>
  <si>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</si>
  <si>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</si>
  <si>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</si>
  <si>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</si>
  <si>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</si>
  <si>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</si>
  <si>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</si>
  <si>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</si>
  <si>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</si>
  <si>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</si>
  <si>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</si>
  <si>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</si>
  <si>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</si>
  <si>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</si>
  <si>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</si>
  <si>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</si>
  <si>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</si>
  <si>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</si>
  <si>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</si>
  <si>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</si>
  <si>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</si>
  <si>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</si>
  <si>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</si>
  <si>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</si>
  <si>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</si>
  <si>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</si>
  <si>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</si>
  <si>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</si>
  <si>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</si>
  <si>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</si>
  <si>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</si>
  <si>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</si>
  <si>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</si>
  <si>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</si>
  <si>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</si>
  <si>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</si>
  <si>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</si>
  <si>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</si>
  <si>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</si>
  <si>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</si>
  <si>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</si>
  <si>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</si>
  <si>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</si>
  <si>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</si>
  <si>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</si>
  <si>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</si>
  <si>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</si>
  <si>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</si>
  <si>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</si>
  <si>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</si>
  <si>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</si>
  <si>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</si>
  <si>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</si>
  <si>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</si>
  <si>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</si>
  <si>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</si>
  <si>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</si>
  <si>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</si>
  <si>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</si>
  <si>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</si>
  <si>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</si>
  <si>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</si>
  <si>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</si>
  <si>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</si>
  <si>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</si>
  <si>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</si>
  <si>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</si>
  <si>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</si>
  <si>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</si>
  <si>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</si>
  <si>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</si>
  <si>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</si>
  <si>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</si>
  <si>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</si>
  <si>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</si>
  <si>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</si>
  <si>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</si>
  <si>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</si>
  <si>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</si>
  <si>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</si>
  <si>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</si>
  <si>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</si>
  <si>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</si>
  <si>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</si>
  <si>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</si>
  <si>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</si>
  <si>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</si>
  <si>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</si>
  <si>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</si>
  <si>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</si>
  <si>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</si>
  <si>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</si>
  <si>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</si>
  <si>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</si>
  <si>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</si>
  <si>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</si>
  <si>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</si>
  <si>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</si>
  <si>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</si>
  <si>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</si>
  <si>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</si>
  <si>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</si>
  <si>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</si>
  <si>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</si>
  <si>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</si>
  <si>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</si>
  <si>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</si>
  <si>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</si>
  <si>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</si>
  <si>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</si>
  <si>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</si>
  <si>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</si>
  <si>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</si>
  <si>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</si>
  <si>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</si>
  <si>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</si>
  <si>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</si>
  <si>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</si>
  <si>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</si>
  <si>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</si>
  <si>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</si>
  <si>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</si>
  <si>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</si>
  <si>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</si>
  <si>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</si>
  <si>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</si>
  <si>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</si>
  <si>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</si>
  <si>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</si>
  <si>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</si>
  <si>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</si>
  <si>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</si>
  <si>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</si>
  <si>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</si>
  <si>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</si>
  <si>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</si>
  <si>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</si>
  <si>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</si>
  <si>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</si>
  <si>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</si>
  <si>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</si>
  <si>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</si>
  <si>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</si>
  <si>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</si>
  <si>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</si>
  <si>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</si>
  <si>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</si>
  <si>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</si>
  <si>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</si>
  <si>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</si>
  <si>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</si>
  <si>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</si>
  <si>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</si>
  <si>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</si>
  <si>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</si>
  <si>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</si>
  <si>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</si>
  <si>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</si>
  <si>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</si>
  <si>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</si>
  <si>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</si>
  <si>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</si>
  <si>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</si>
  <si>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</si>
  <si>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</si>
  <si>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</si>
  <si>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</si>
  <si>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</si>
  <si>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</si>
  <si>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</si>
  <si>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</si>
  <si>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</si>
  <si>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</si>
  <si>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</si>
  <si>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</si>
  <si>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</si>
  <si>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</si>
  <si>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</si>
  <si>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</si>
  <si>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</si>
  <si>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</si>
  <si>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</si>
  <si>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</si>
  <si>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</si>
  <si>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</si>
  <si>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</si>
  <si>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</si>
  <si>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</si>
  <si>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</si>
  <si>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</si>
  <si>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</si>
  <si>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</si>
  <si>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</si>
  <si>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</si>
  <si>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</si>
  <si>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</si>
  <si>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</si>
  <si>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</si>
  <si>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</si>
  <si>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</si>
  <si>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</si>
  <si>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</si>
  <si>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</si>
  <si>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</si>
  <si>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</si>
  <si>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</si>
  <si>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</si>
  <si>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</si>
  <si>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</si>
  <si>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</si>
  <si>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</si>
  <si>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</si>
  <si>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</si>
  <si>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</si>
  <si>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</si>
  <si>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</si>
  <si>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</si>
  <si>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</si>
  <si>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</si>
  <si>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</si>
  <si>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</si>
  <si>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</si>
  <si>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</si>
  <si>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</si>
  <si>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</si>
  <si>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</si>
  <si>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</si>
  <si>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</si>
  <si>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</si>
  <si>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</si>
  <si>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</si>
  <si>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</si>
  <si>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</si>
  <si>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</si>
  <si>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</si>
  <si>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</si>
  <si>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</si>
  <si>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</si>
  <si>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</si>
  <si>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</si>
  <si>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</si>
  <si>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</si>
  <si>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</si>
  <si>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</si>
  <si>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</si>
  <si>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</si>
  <si>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</si>
  <si>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</si>
  <si>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</si>
  <si>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</si>
  <si>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</si>
  <si>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</si>
  <si>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</si>
  <si>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</si>
  <si>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</si>
  <si>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</si>
  <si>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</si>
  <si>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</si>
  <si>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</si>
  <si>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</si>
  <si>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</si>
  <si>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</si>
  <si>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</si>
  <si>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</si>
  <si>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</si>
  <si>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</si>
  <si>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</si>
  <si>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</si>
  <si>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</si>
  <si>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</si>
  <si>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</si>
  <si>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</si>
  <si>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</si>
  <si>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</si>
  <si>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</si>
  <si>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</si>
  <si>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</si>
  <si>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</si>
  <si>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</si>
  <si>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</si>
  <si>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</si>
  <si>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</si>
  <si>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</si>
  <si>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</si>
  <si>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</si>
  <si>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</si>
  <si>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</si>
  <si>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</si>
  <si>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</si>
  <si>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</si>
  <si>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</si>
  <si>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</si>
  <si>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</si>
  <si>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</si>
  <si>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</si>
  <si>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</si>
  <si>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</si>
  <si>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</si>
  <si>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</si>
  <si>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</si>
  <si>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</si>
  <si>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</si>
  <si>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</si>
  <si>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</si>
  <si>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</si>
  <si>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</si>
  <si>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</si>
  <si>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</si>
  <si>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</si>
  <si>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</si>
  <si>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</si>
  <si>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</si>
  <si>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</si>
  <si>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</si>
  <si>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</si>
  <si>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</si>
  <si>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</si>
  <si>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</si>
  <si>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</si>
  <si>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</si>
  <si>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</si>
  <si>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</si>
  <si>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</si>
  <si>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</si>
  <si>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</si>
  <si>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</si>
  <si>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</si>
  <si>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</si>
  <si>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</si>
  <si>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</si>
  <si>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</si>
  <si>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</si>
  <si>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</si>
  <si>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</si>
  <si>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</si>
  <si>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</si>
  <si>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</si>
  <si>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</si>
  <si>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</si>
  <si>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</si>
  <si>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</si>
  <si>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</si>
  <si>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</si>
  <si>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</si>
  <si>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</si>
  <si>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</si>
  <si>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</si>
  <si>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</si>
  <si>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</si>
  <si>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</si>
  <si>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</si>
  <si>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</si>
  <si>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</si>
  <si>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</si>
  <si>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</si>
  <si>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</si>
  <si>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</si>
  <si>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</si>
  <si>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</si>
  <si>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</si>
  <si>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</si>
  <si>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</si>
  <si>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</si>
  <si>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</si>
  <si>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</si>
  <si>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</si>
  <si>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</si>
  <si>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</si>
  <si>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</si>
  <si>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</si>
  <si>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</si>
  <si>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</si>
  <si>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</si>
  <si>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</si>
  <si>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</si>
  <si>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</si>
  <si>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</si>
  <si>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</si>
  <si>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</si>
  <si>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</si>
  <si>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</si>
  <si>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</si>
  <si>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</si>
  <si>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</si>
  <si>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</si>
  <si>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</si>
  <si>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</si>
  <si>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</si>
  <si>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</si>
  <si>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</si>
  <si>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</si>
  <si>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</si>
  <si>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</si>
  <si>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</si>
  <si>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</si>
  <si>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</si>
  <si>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</si>
  <si>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</si>
  <si>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</si>
  <si>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</si>
  <si>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</si>
  <si>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</si>
  <si>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</si>
  <si>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</si>
  <si>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</si>
  <si>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</si>
  <si>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</si>
  <si>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</si>
  <si>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</si>
  <si>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</si>
  <si>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</si>
  <si>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</si>
  <si>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</si>
  <si>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</si>
  <si>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</si>
  <si>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</si>
  <si>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</si>
  <si>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</si>
  <si>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</si>
  <si>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</si>
  <si>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</si>
  <si>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</si>
  <si>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</si>
  <si>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</si>
  <si>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</si>
  <si>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</si>
  <si>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</si>
  <si>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</si>
  <si>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</si>
  <si>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</si>
  <si>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</si>
  <si>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</si>
  <si>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</si>
  <si>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</si>
  <si>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</si>
  <si>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</si>
  <si>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</si>
  <si>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</si>
  <si>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</si>
  <si>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</si>
  <si>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</si>
  <si>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</si>
  <si>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</si>
  <si>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</si>
  <si>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</si>
  <si>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</si>
  <si>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</si>
  <si>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</si>
  <si>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</si>
  <si>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</si>
  <si>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</si>
  <si>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</si>
  <si>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</si>
  <si>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</si>
  <si>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</si>
  <si>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</si>
  <si>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</si>
  <si>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</si>
  <si>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</si>
  <si>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</si>
  <si>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</si>
  <si>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</si>
  <si>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</si>
  <si>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</si>
  <si>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</si>
  <si>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</si>
  <si>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</si>
  <si>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</si>
  <si>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</si>
  <si>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</si>
  <si>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</si>
  <si>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</si>
  <si>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</si>
  <si>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</si>
  <si>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</si>
  <si>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</si>
  <si>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</si>
  <si>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</si>
  <si>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</si>
  <si>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</si>
  <si>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</si>
  <si>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</si>
  <si>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</si>
  <si>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</si>
  <si>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</si>
  <si>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</si>
  <si>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</si>
  <si>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</si>
  <si>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</si>
  <si>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</si>
  <si>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</si>
  <si>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</si>
  <si>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</si>
  <si>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</si>
  <si>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</si>
  <si>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</si>
  <si>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</si>
  <si>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</si>
  <si>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</si>
  <si>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</si>
  <si>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</si>
  <si>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</si>
  <si>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</si>
  <si>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</si>
  <si>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</si>
  <si>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</si>
  <si>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</si>
  <si>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</si>
  <si>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</si>
  <si>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</si>
  <si>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</si>
  <si>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</si>
  <si>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</si>
  <si>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</si>
  <si>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</si>
  <si>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</si>
  <si>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</si>
  <si>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</si>
  <si>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</si>
  <si>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</si>
  <si>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</si>
  <si>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</si>
  <si>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</si>
  <si>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</si>
  <si>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</si>
  <si>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</si>
  <si>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</si>
  <si>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</si>
  <si>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</si>
  <si>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</si>
  <si>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</si>
  <si>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</si>
  <si>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</si>
  <si>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</si>
  <si>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</si>
  <si>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</si>
  <si>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</si>
  <si>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</si>
  <si>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</si>
  <si>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</si>
  <si>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</si>
  <si>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</si>
  <si>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</si>
  <si>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</si>
  <si>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</si>
  <si>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</si>
  <si>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</si>
  <si>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</si>
  <si>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</si>
  <si>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</si>
  <si>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</si>
  <si>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</si>
  <si>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</si>
  <si>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</si>
  <si>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</si>
  <si>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</si>
  <si>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</si>
  <si>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</si>
  <si>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</si>
  <si>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</si>
  <si>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</si>
  <si>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</si>
  <si>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</si>
  <si>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</si>
  <si>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</si>
  <si>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</si>
  <si>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</si>
  <si>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</si>
  <si>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</si>
  <si>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</si>
  <si>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</si>
  <si>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</si>
  <si>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</si>
  <si>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</si>
  <si>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</si>
  <si>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</si>
  <si>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</si>
  <si>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</si>
  <si>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</si>
  <si>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</si>
  <si>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</si>
  <si>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</si>
  <si>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</si>
  <si>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</si>
  <si>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</si>
  <si>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</si>
  <si>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</si>
  <si>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</si>
  <si>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</si>
  <si>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</si>
  <si>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</si>
  <si>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</si>
  <si>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</si>
  <si>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</si>
  <si>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</si>
  <si>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</si>
  <si>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</si>
  <si>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</si>
  <si>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</si>
  <si>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</si>
  <si>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</si>
  <si>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</si>
  <si>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</si>
  <si>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</si>
  <si>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</si>
  <si>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</si>
  <si>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</si>
  <si>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</si>
  <si>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</si>
  <si>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</si>
  <si>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</si>
  <si>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</si>
  <si>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</si>
  <si>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</si>
  <si>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</si>
  <si>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</si>
  <si>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</si>
  <si>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</si>
  <si>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</si>
  <si>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</si>
  <si>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</si>
  <si>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</si>
  <si>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</si>
  <si>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</si>
  <si>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</si>
  <si>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</si>
  <si>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</si>
  <si>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</si>
  <si>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</si>
  <si>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</si>
  <si>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</si>
  <si>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</si>
  <si>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</si>
  <si>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</si>
  <si>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</si>
  <si>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</si>
  <si>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</si>
  <si>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</si>
  <si>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</si>
  <si>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</si>
  <si>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</si>
  <si>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</si>
  <si>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</si>
  <si>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</si>
  <si>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</si>
  <si>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</si>
  <si>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</si>
  <si>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</si>
  <si>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</si>
  <si>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</si>
  <si>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</si>
  <si>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</si>
  <si>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</si>
  <si>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</si>
  <si>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</si>
  <si>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</si>
  <si>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</si>
  <si>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</si>
  <si>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</si>
  <si>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</si>
  <si>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</si>
  <si>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</si>
  <si>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</si>
  <si>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</si>
  <si>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</si>
  <si>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</si>
  <si>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</si>
  <si>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</si>
  <si>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</si>
  <si>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</si>
  <si>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</si>
  <si>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</si>
  <si>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</si>
  <si>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</si>
  <si>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</si>
  <si>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</si>
  <si>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</si>
  <si>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</si>
  <si>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</si>
  <si>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</si>
  <si>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</si>
  <si>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</si>
  <si>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</si>
  <si>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</si>
  <si>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</si>
  <si>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</si>
  <si>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</si>
  <si>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</si>
  <si>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</si>
  <si>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</si>
  <si>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</si>
  <si>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</si>
  <si>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</si>
  <si>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</si>
  <si>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</si>
  <si>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</si>
  <si>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</si>
  <si>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</si>
  <si>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</si>
  <si>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</si>
  <si>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</si>
  <si>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</si>
  <si>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</si>
  <si>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</si>
  <si>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</si>
  <si>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</si>
  <si>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</si>
  <si>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</si>
  <si>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</si>
  <si>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</si>
  <si>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</si>
  <si>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</si>
  <si>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</si>
  <si>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</si>
  <si>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</si>
  <si>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</si>
  <si>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</si>
  <si>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</si>
  <si>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</si>
  <si>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</si>
  <si>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</si>
  <si>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</si>
  <si>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</si>
  <si>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</si>
  <si>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</si>
  <si>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</si>
  <si>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</si>
  <si>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</si>
  <si>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</si>
  <si>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</si>
  <si>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</si>
  <si>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</si>
  <si>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</si>
  <si>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</si>
  <si>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</si>
  <si>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</si>
  <si>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</si>
  <si>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</si>
  <si>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</si>
  <si>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</si>
  <si>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</si>
  <si>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</si>
  <si>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</si>
  <si>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</si>
  <si>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</si>
  <si>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</si>
  <si>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</si>
  <si>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</si>
  <si>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</si>
  <si>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</si>
  <si>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</si>
  <si>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</si>
  <si>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</si>
  <si>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</si>
  <si>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</si>
  <si>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</si>
  <si>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</si>
  <si>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</si>
  <si>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</si>
  <si>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</si>
  <si>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</si>
  <si>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</si>
  <si>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</si>
  <si>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</si>
  <si>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</si>
  <si>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</si>
  <si>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</si>
  <si>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</si>
  <si>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</si>
  <si>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</si>
  <si>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</si>
  <si>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</si>
  <si>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</si>
  <si>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</si>
  <si>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</si>
  <si>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</si>
  <si>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</si>
  <si>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</si>
  <si>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</si>
  <si>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</si>
  <si>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</si>
  <si>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</si>
  <si>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</si>
  <si>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</si>
  <si>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</si>
  <si>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</si>
  <si>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</si>
  <si>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</si>
  <si>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</si>
  <si>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</si>
  <si>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</si>
  <si>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</si>
  <si>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</si>
  <si>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</si>
  <si>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</si>
  <si>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</si>
  <si>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</si>
  <si>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</si>
  <si>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</si>
  <si>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</si>
  <si>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</si>
  <si>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</si>
  <si>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</si>
  <si>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</si>
  <si>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</si>
  <si>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</si>
  <si>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</si>
  <si>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</si>
  <si>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</si>
  <si>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</si>
  <si>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</si>
  <si>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</si>
  <si>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</si>
  <si>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</si>
  <si>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</si>
  <si>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</si>
  <si>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</si>
  <si>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</si>
  <si>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</si>
  <si>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</si>
  <si>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</si>
  <si>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</si>
  <si>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</si>
  <si>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</si>
  <si>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</si>
  <si>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</si>
  <si>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</si>
  <si>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</si>
  <si>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</si>
  <si>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</si>
  <si>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</si>
  <si>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</si>
  <si>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</si>
  <si>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</si>
  <si>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</si>
  <si>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</si>
  <si>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</si>
  <si>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</si>
  <si>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</si>
  <si>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</si>
  <si>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</si>
  <si>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</si>
  <si>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</si>
  <si>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</si>
  <si>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</si>
  <si>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</si>
  <si>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</si>
  <si>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</si>
  <si>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</si>
  <si>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</si>
  <si>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</si>
  <si>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</si>
  <si>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</si>
  <si>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</si>
  <si>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</si>
  <si>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</si>
  <si>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</si>
  <si>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</si>
  <si>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</si>
  <si>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</si>
  <si>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</si>
  <si>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</si>
  <si>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</si>
  <si>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</si>
  <si>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</si>
  <si>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</si>
  <si>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</si>
  <si>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</si>
  <si>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</si>
  <si>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</si>
  <si>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</si>
  <si>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</si>
  <si>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</si>
  <si>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</si>
  <si>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</si>
  <si>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</si>
  <si>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</si>
  <si>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</si>
  <si>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</si>
  <si>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</si>
  <si>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</si>
  <si>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</si>
  <si>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</si>
  <si>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</si>
  <si>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</si>
  <si>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</si>
  <si>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</si>
  <si>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</si>
  <si>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</si>
  <si>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</si>
  <si>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</si>
  <si>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</si>
  <si>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</si>
  <si>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</si>
  <si>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</si>
  <si>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</si>
  <si>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</si>
  <si>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</si>
  <si>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</si>
  <si>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</si>
  <si>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</si>
  <si>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</si>
  <si>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</si>
  <si>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</si>
  <si>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</si>
  <si>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</si>
  <si>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</si>
  <si>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</si>
  <si>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</si>
  <si>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</si>
  <si>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</si>
  <si>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</si>
  <si>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</si>
  <si>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</si>
  <si>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</si>
  <si>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</si>
  <si>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</si>
  <si>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</si>
  <si>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</si>
  <si>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</si>
  <si>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</si>
  <si>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</si>
  <si>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</si>
  <si>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</si>
  <si>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</si>
  <si>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</si>
  <si>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</si>
  <si>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</si>
  <si>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</si>
  <si>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</si>
  <si>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</si>
  <si>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</si>
  <si>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</si>
  <si>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</si>
  <si>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</si>
  <si>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</si>
  <si>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</si>
  <si>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</si>
  <si>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</si>
  <si>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</si>
  <si>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</si>
  <si>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</si>
  <si>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</si>
  <si>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</si>
  <si>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</si>
  <si>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</si>
  <si>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</si>
  <si>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</si>
  <si>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</si>
  <si>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</si>
  <si>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</si>
  <si>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</si>
  <si>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</si>
  <si>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</si>
  <si>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</si>
  <si>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</si>
  <si>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</si>
  <si>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</si>
  <si>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</si>
  <si>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</si>
  <si>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</si>
  <si>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</si>
  <si>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</si>
  <si>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</si>
  <si>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</si>
  <si>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</si>
  <si>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</si>
  <si>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</si>
  <si>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</si>
  <si>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</si>
  <si>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</si>
  <si>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</si>
  <si>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</si>
  <si>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</si>
  <si>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</si>
  <si>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</si>
  <si>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</si>
  <si>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</si>
  <si>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</si>
  <si>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</si>
  <si>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</si>
  <si>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</si>
  <si>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</si>
  <si>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</si>
  <si>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</si>
  <si>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</si>
  <si>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</si>
  <si>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</si>
  <si>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</si>
  <si>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</si>
  <si>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</si>
  <si>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</si>
  <si>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</si>
  <si>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</si>
  <si>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</si>
  <si>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</si>
  <si>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</si>
  <si>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</si>
  <si>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</si>
  <si>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</si>
  <si>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</si>
  <si>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</si>
  <si>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</si>
  <si>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</si>
  <si>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</si>
  <si>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</si>
  <si>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</si>
  <si>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</si>
  <si>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</si>
  <si>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</si>
  <si>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</si>
  <si>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</si>
  <si>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</si>
  <si>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</si>
  <si>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</si>
  <si>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</si>
  <si>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</si>
  <si>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</si>
  <si>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</si>
  <si>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</si>
  <si>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</si>
  <si>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</si>
  <si>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</si>
  <si>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</si>
  <si>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</si>
  <si>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</si>
  <si>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</si>
  <si>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</si>
  <si>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</si>
  <si>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</si>
  <si>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</si>
  <si>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</si>
  <si>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</si>
  <si>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</si>
  <si>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</si>
  <si>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</si>
  <si>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</si>
  <si>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</si>
  <si>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</si>
  <si>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</si>
  <si>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</si>
  <si>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</si>
  <si>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</si>
  <si>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</si>
  <si>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</si>
  <si>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</si>
  <si>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</si>
  <si>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</si>
  <si>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</si>
  <si>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</si>
  <si>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</si>
  <si>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</si>
  <si>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</si>
  <si>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</si>
  <si>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</si>
  <si>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</si>
  <si>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</si>
  <si>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</si>
  <si>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</si>
  <si>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</si>
  <si>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</si>
  <si>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</si>
  <si>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</si>
  <si>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</si>
  <si>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</si>
  <si>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</si>
  <si>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</si>
  <si>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</si>
  <si>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</si>
  <si>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</si>
  <si>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</si>
  <si>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</si>
  <si>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</si>
  <si>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</si>
  <si>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</si>
  <si>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</si>
  <si>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</si>
  <si>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</si>
  <si>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</si>
  <si>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</si>
  <si>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</si>
  <si>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</si>
  <si>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</si>
  <si>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</si>
  <si>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</si>
  <si>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</si>
  <si>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</si>
  <si>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</si>
  <si>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</si>
  <si>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</si>
  <si>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</si>
  <si>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</si>
  <si>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</si>
  <si>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</si>
  <si>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</si>
  <si>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</si>
  <si>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</si>
  <si>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</si>
  <si>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</si>
  <si>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</si>
  <si>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</si>
  <si>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</si>
  <si>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</si>
  <si>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</si>
  <si>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</si>
  <si>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</si>
  <si>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</si>
  <si>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</si>
  <si>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</si>
  <si>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</si>
  <si>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</si>
  <si>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</si>
  <si>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</si>
  <si>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</si>
  <si>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</si>
  <si>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</si>
  <si>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</si>
  <si>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</si>
  <si>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</si>
  <si>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</si>
  <si>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</si>
  <si>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</si>
  <si>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</si>
  <si>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</si>
  <si>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</si>
  <si>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</si>
  <si>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</si>
  <si>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</si>
  <si>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</si>
  <si>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</si>
  <si>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</si>
  <si>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</si>
  <si>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</si>
  <si>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</si>
  <si>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</si>
  <si>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</si>
  <si>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</si>
  <si>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</si>
  <si>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</si>
  <si>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</si>
  <si>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</si>
  <si>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</si>
  <si>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</si>
  <si>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</si>
  <si>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</si>
  <si>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</si>
  <si>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</si>
  <si>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</si>
  <si>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</si>
  <si>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</si>
  <si>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</si>
  <si>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</si>
  <si>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</si>
  <si>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</si>
  <si>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</si>
  <si>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</si>
  <si>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</si>
  <si>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</si>
  <si>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</si>
  <si>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</si>
  <si>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</si>
  <si>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</si>
  <si>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</si>
  <si>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</si>
  <si>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</si>
  <si>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</si>
  <si>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</si>
  <si>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</si>
  <si>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</si>
  <si>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</si>
  <si>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</si>
  <si>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</si>
  <si>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</si>
  <si>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</si>
  <si>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</si>
  <si>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</si>
  <si>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</si>
  <si>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</si>
  <si>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</si>
  <si>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</si>
  <si>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</si>
  <si>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</si>
  <si>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</si>
  <si>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</si>
  <si>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</si>
  <si>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</si>
  <si>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</si>
  <si>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</si>
  <si>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</si>
  <si>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</si>
  <si>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</si>
  <si>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</si>
  <si>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</si>
  <si>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</si>
  <si>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</si>
  <si>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</si>
  <si>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</si>
  <si>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</si>
  <si>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</si>
  <si>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</si>
  <si>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</si>
  <si>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</si>
  <si>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</si>
  <si>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</si>
  <si>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</si>
  <si>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</si>
  <si>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</si>
  <si>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</si>
  <si>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</si>
  <si>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</si>
  <si>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</si>
  <si>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</si>
  <si>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</si>
  <si>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</si>
  <si>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</si>
  <si>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</si>
  <si>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</si>
  <si>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</si>
  <si>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</si>
  <si>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</si>
  <si>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</si>
  <si>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</si>
  <si>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</si>
  <si>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</si>
  <si>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</si>
  <si>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</si>
  <si>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</si>
  <si>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</si>
  <si>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</si>
  <si>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</si>
  <si>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</si>
  <si>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</si>
  <si>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</si>
  <si>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</si>
  <si>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</si>
  <si>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</si>
  <si>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</si>
  <si>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</si>
  <si>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</si>
  <si>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</si>
  <si>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</si>
  <si>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</si>
  <si>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</si>
  <si>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</si>
  <si>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</si>
  <si>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</si>
  <si>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</si>
  <si>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</si>
  <si>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</si>
  <si>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</si>
  <si>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</si>
  <si>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</si>
  <si>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</si>
  <si>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</si>
  <si>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</si>
  <si>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</si>
  <si>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</si>
  <si>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</si>
  <si>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</si>
  <si>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</si>
  <si>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</si>
  <si>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</si>
  <si>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</si>
  <si>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</si>
  <si>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</si>
  <si>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</si>
  <si>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</si>
  <si>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</si>
  <si>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</si>
  <si>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</si>
  <si>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</si>
  <si>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</si>
  <si>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</si>
  <si>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</si>
  <si>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</si>
  <si>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</si>
  <si>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</si>
  <si>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</si>
  <si>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</si>
  <si>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</si>
  <si>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</si>
  <si>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</si>
  <si>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</si>
  <si>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</si>
  <si>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</si>
  <si>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</si>
  <si>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</si>
  <si>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</si>
  <si>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</si>
  <si>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</si>
  <si>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</si>
  <si>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</si>
  <si>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</si>
  <si>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</si>
  <si>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</si>
  <si>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</si>
  <si>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</si>
  <si>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</si>
  <si>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</si>
  <si>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</si>
  <si>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</si>
  <si>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</si>
  <si>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</si>
  <si>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</si>
  <si>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</si>
  <si>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</si>
  <si>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</si>
  <si>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</si>
  <si>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</si>
  <si>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</si>
  <si>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</si>
  <si>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</si>
  <si>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</si>
  <si>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</si>
  <si>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</si>
  <si>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</si>
  <si>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</si>
  <si>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</si>
  <si>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</si>
  <si>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</si>
  <si>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</si>
  <si>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</si>
  <si>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</si>
  <si>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</si>
  <si>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</si>
  <si>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</si>
  <si>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</si>
  <si>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</si>
  <si>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</si>
  <si>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</si>
  <si>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</si>
  <si>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</si>
  <si>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</si>
  <si>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</si>
  <si>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</si>
  <si>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</si>
  <si>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</si>
  <si>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</si>
  <si>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</si>
  <si>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</si>
  <si>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</si>
  <si>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</si>
  <si>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</si>
  <si>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</si>
  <si>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</si>
  <si>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</si>
  <si>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</si>
  <si>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</si>
  <si>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</si>
  <si>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</si>
  <si>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</si>
  <si>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</si>
  <si>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</si>
  <si>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</si>
  <si>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</si>
  <si>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</si>
  <si>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</si>
  <si>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</si>
  <si>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</si>
  <si>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</si>
  <si>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</si>
  <si>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</si>
  <si>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</si>
  <si>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</si>
  <si>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</si>
  <si>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</si>
  <si>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</si>
  <si>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</si>
  <si>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</si>
  <si>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</si>
  <si>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</si>
  <si>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</si>
  <si>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</si>
  <si>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</si>
  <si>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</si>
  <si>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</si>
  <si>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</si>
  <si>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</si>
  <si>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</si>
  <si>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</si>
  <si>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</si>
  <si>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</si>
  <si>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</si>
  <si>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</si>
  <si>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</si>
  <si>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</si>
  <si>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</si>
  <si>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</si>
  <si>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</si>
  <si>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</si>
  <si>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</si>
  <si>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</si>
  <si>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</si>
  <si>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</si>
  <si>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</si>
  <si>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</si>
  <si>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</si>
  <si>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</si>
  <si>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</si>
  <si>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</si>
  <si>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</si>
  <si>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</si>
  <si>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</si>
  <si>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</si>
  <si>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</si>
  <si>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</si>
  <si>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</si>
  <si>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</si>
  <si>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</si>
  <si>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</si>
  <si>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</si>
  <si>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</si>
  <si>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</si>
  <si>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</si>
  <si>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</si>
  <si>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</si>
  <si>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</si>
  <si>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</si>
  <si>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</si>
  <si>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</si>
  <si>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</si>
  <si>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</si>
  <si>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</si>
  <si>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</si>
  <si>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</si>
  <si>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</si>
  <si>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</si>
  <si>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</si>
  <si>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</si>
  <si>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</si>
  <si>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</si>
  <si>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</si>
  <si>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</si>
  <si>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</si>
  <si>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</si>
  <si>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</si>
  <si>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</si>
  <si>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</si>
  <si>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</si>
  <si>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</si>
  <si>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</si>
  <si>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</si>
  <si>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</si>
  <si>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</si>
  <si>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</si>
  <si>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</si>
  <si>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</si>
  <si>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</si>
  <si>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</si>
  <si>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</si>
  <si>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</si>
  <si>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</si>
  <si>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</si>
  <si>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</si>
  <si>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</si>
  <si>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</si>
  <si>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</si>
  <si>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</si>
  <si>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</si>
  <si>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</si>
  <si>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</si>
  <si>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</si>
  <si>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</si>
  <si>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</si>
  <si>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</si>
  <si>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</si>
  <si>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</si>
  <si>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</si>
  <si>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</si>
  <si>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</si>
  <si>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</si>
  <si>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</si>
  <si>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</si>
  <si>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</si>
  <si>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</si>
  <si>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</si>
  <si>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</si>
  <si>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</si>
  <si>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</si>
  <si>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</si>
  <si>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</si>
  <si>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</si>
  <si>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</si>
  <si>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</si>
  <si>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</si>
  <si>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</si>
  <si>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</si>
  <si>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</si>
  <si>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</si>
  <si>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</si>
  <si>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</si>
  <si>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</si>
  <si>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</si>
  <si>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</si>
  <si>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</si>
  <si>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</si>
  <si>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</si>
  <si>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</si>
  <si>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</si>
  <si>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</si>
  <si>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</si>
  <si>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</si>
  <si>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</si>
  <si>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</si>
  <si>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</si>
  <si>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</si>
  <si>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</si>
  <si>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</si>
  <si>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</si>
  <si>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</si>
  <si>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</si>
  <si>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</si>
  <si>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</si>
  <si>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</si>
  <si>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</si>
  <si>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</si>
  <si>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</si>
  <si>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</si>
  <si>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</si>
  <si>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</si>
  <si>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</si>
  <si>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</si>
  <si>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</si>
  <si>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</si>
  <si>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</si>
  <si>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</si>
  <si>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</si>
  <si>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</si>
  <si>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</si>
  <si>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</si>
  <si>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</si>
  <si>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</si>
  <si>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</si>
  <si>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</si>
  <si>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</si>
  <si>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</si>
  <si>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</si>
  <si>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</si>
  <si>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</si>
  <si>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</si>
  <si>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</si>
  <si>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</si>
  <si>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</si>
  <si>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</si>
  <si>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</si>
  <si>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</si>
  <si>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</si>
  <si>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</si>
  <si>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</si>
  <si>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</si>
  <si>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</si>
  <si>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</si>
  <si>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</si>
  <si>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</si>
  <si>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</si>
  <si>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</si>
  <si>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</si>
  <si>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</si>
  <si>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</si>
  <si>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</si>
  <si>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</si>
  <si>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</si>
  <si>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</si>
  <si>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</si>
  <si>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</si>
  <si>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</si>
  <si>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</si>
  <si>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</si>
  <si>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</si>
  <si>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</si>
  <si>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</si>
  <si>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</si>
  <si>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</si>
  <si>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</si>
  <si>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</si>
  <si>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</si>
  <si>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</si>
  <si>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</si>
  <si>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</si>
  <si>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</si>
  <si>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</si>
  <si>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</si>
  <si>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</si>
  <si>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</si>
  <si>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</si>
  <si>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</si>
  <si>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</si>
  <si>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</si>
  <si>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</si>
  <si>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</si>
  <si>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</si>
  <si>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</si>
  <si>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</si>
  <si>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</si>
  <si>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</si>
  <si>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</si>
  <si>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</si>
  <si>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</si>
  <si>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</si>
  <si>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</si>
  <si>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</si>
  <si>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</si>
  <si>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</si>
  <si>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</si>
  <si>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</si>
  <si>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</si>
  <si>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</si>
  <si>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</si>
  <si>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</si>
  <si>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</si>
  <si>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</si>
  <si>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</si>
  <si>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</si>
  <si>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</si>
  <si>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</si>
  <si>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</si>
  <si>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</si>
  <si>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</si>
  <si>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</si>
  <si>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</si>
  <si>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</si>
  <si>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</si>
  <si>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</si>
  <si>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</si>
  <si>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</si>
  <si>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</si>
  <si>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</si>
  <si>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</si>
  <si>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</si>
  <si>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</si>
  <si>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</si>
  <si>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</si>
  <si>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</si>
  <si>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</si>
  <si>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</si>
  <si>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</si>
  <si>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</si>
  <si>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</si>
  <si>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</si>
  <si>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</si>
  <si>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</si>
  <si>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</si>
  <si>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</si>
  <si>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</si>
  <si>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</si>
  <si>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</si>
  <si>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</si>
  <si>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</si>
  <si>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</si>
  <si>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</si>
  <si>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</si>
  <si>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</si>
  <si>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</si>
  <si>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</si>
  <si>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</si>
  <si>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</si>
  <si>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</si>
  <si>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</si>
  <si>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</si>
  <si>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</si>
  <si>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</si>
  <si>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</si>
  <si>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</si>
  <si>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</si>
  <si>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</si>
  <si>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</si>
  <si>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</si>
  <si>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</si>
  <si>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</si>
  <si>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</si>
  <si>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</si>
  <si>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</si>
  <si>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</si>
  <si>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</si>
  <si>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</si>
  <si>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</si>
  <si>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</si>
  <si>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</si>
  <si>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</si>
  <si>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</si>
  <si>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</si>
  <si>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</si>
  <si>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</si>
  <si>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</si>
  <si>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</si>
  <si>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</si>
  <si>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</si>
  <si>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</si>
  <si>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</si>
  <si>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</si>
  <si>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</si>
  <si>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</si>
  <si>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</si>
  <si>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</si>
  <si>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</si>
  <si>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</si>
  <si>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</si>
  <si>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</si>
  <si>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</si>
  <si>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</si>
  <si>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</si>
  <si>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</si>
  <si>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</si>
  <si>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</si>
  <si>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</si>
  <si>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</si>
  <si>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</si>
  <si>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</si>
  <si>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</si>
  <si>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</si>
  <si>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</si>
  <si>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</si>
  <si>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</si>
  <si>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</si>
  <si>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</si>
  <si>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</si>
  <si>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</si>
  <si>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</si>
  <si>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</si>
  <si>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</si>
  <si>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</si>
  <si>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</si>
  <si>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</si>
  <si>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</si>
  <si>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</si>
  <si>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</si>
  <si>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</si>
  <si>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</si>
  <si>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</si>
  <si>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</si>
  <si>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</si>
  <si>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</si>
  <si>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</si>
  <si>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</si>
  <si>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</si>
  <si>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</si>
  <si>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</si>
  <si>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</si>
  <si>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</si>
  <si>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</si>
  <si>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</si>
  <si>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</si>
  <si>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</si>
  <si>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</si>
  <si>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</si>
  <si>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</si>
  <si>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</si>
  <si>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</si>
  <si>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</si>
  <si>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</si>
  <si>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</si>
  <si>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</si>
  <si>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</si>
  <si>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</si>
  <si>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</si>
  <si>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</si>
  <si>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</si>
  <si>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</si>
  <si>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</si>
  <si>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</si>
  <si>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</si>
  <si>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</si>
  <si>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</si>
  <si>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</si>
  <si>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</si>
  <si>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</si>
  <si>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</si>
  <si>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</si>
  <si>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</si>
  <si>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</si>
  <si>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</si>
  <si>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</si>
  <si>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</si>
  <si>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</si>
  <si>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</si>
  <si>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</si>
  <si>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</si>
  <si>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</si>
  <si>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</si>
  <si>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</si>
  <si>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</si>
  <si>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</si>
  <si>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</si>
  <si>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</si>
  <si>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</si>
  <si>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</si>
  <si>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</si>
  <si>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</si>
  <si>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</si>
  <si>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</si>
  <si>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</si>
  <si>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</si>
  <si>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</si>
  <si>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</si>
  <si>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</si>
  <si>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</si>
  <si>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</si>
  <si>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</si>
  <si>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</si>
  <si>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</si>
  <si>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</si>
  <si>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</si>
  <si>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</si>
  <si>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</si>
  <si>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</si>
  <si>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</si>
  <si>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</si>
  <si>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</si>
  <si>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</si>
  <si>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</si>
  <si>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</si>
  <si>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</si>
  <si>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</si>
  <si>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</si>
  <si>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</si>
  <si>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</si>
  <si>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</si>
  <si>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</si>
  <si>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</si>
  <si>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</si>
  <si>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</si>
  <si>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</si>
  <si>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</si>
  <si>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</si>
  <si>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</si>
  <si>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</si>
  <si>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</si>
  <si>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</si>
  <si>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</si>
  <si>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</si>
  <si>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</si>
  <si>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</si>
  <si>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</si>
  <si>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</si>
  <si>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</si>
  <si>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</si>
  <si>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</si>
  <si>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</si>
  <si>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</si>
  <si>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</si>
  <si>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</si>
  <si>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</si>
  <si>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</si>
  <si>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</si>
  <si>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</si>
  <si>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</si>
  <si>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</si>
  <si>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</si>
  <si>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</si>
  <si>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</si>
  <si>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</si>
  <si>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</si>
  <si>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</si>
  <si>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</si>
  <si>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</si>
  <si>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</si>
  <si>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</si>
  <si>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</si>
  <si>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</si>
  <si>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</si>
  <si>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</si>
  <si>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</si>
  <si>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</si>
  <si>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</si>
  <si>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</si>
  <si>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</si>
  <si>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</si>
  <si>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</si>
  <si>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</si>
  <si>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</si>
  <si>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</si>
  <si>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</si>
  <si>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</si>
  <si>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</si>
  <si>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</si>
  <si>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</si>
  <si>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</si>
  <si>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</si>
  <si>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</si>
  <si>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</si>
  <si>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</si>
  <si>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</si>
  <si>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</si>
  <si>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</si>
  <si>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</si>
  <si>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</si>
  <si>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</si>
  <si>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</si>
  <si>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</si>
  <si>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</si>
  <si>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</si>
  <si>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</si>
  <si>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</si>
  <si>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</si>
  <si>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</si>
  <si>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</si>
  <si>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</si>
  <si>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</si>
  <si>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</si>
  <si>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</si>
  <si>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</si>
  <si>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</si>
  <si>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</si>
  <si>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</si>
  <si>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</si>
  <si>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</si>
  <si>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</si>
  <si>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</si>
  <si>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</si>
  <si>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</si>
  <si>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</si>
  <si>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</si>
  <si>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</si>
  <si>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</si>
  <si>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</si>
  <si>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</si>
  <si>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</si>
  <si>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</si>
  <si>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</si>
  <si>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</si>
  <si>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</si>
  <si>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</si>
  <si>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</si>
  <si>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</si>
  <si>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</si>
  <si>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</si>
  <si>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</si>
  <si>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</si>
  <si>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</si>
  <si>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</si>
  <si>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</si>
  <si>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</si>
  <si>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</si>
  <si>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</si>
  <si>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</si>
  <si>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</si>
  <si>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</si>
  <si>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</si>
  <si>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</si>
  <si>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</si>
  <si>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</si>
  <si>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</si>
  <si>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</si>
  <si>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</si>
  <si>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</si>
  <si>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</si>
  <si>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</si>
  <si>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</si>
  <si>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</si>
  <si>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</si>
  <si>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</si>
  <si>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</si>
  <si>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</si>
  <si>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</si>
  <si>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</si>
  <si>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</si>
  <si>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</si>
  <si>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</si>
  <si>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</si>
  <si>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</si>
  <si>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</si>
  <si>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</si>
  <si>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</si>
  <si>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</si>
  <si>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</si>
  <si>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</si>
  <si>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</si>
  <si>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</si>
  <si>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</si>
  <si>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</si>
  <si>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</si>
  <si>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</si>
  <si>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</si>
  <si>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</si>
  <si>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</si>
  <si>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</si>
  <si>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</si>
  <si>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</si>
  <si>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</si>
  <si>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</si>
  <si>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</si>
  <si>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</si>
  <si>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</si>
  <si>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</si>
  <si>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</si>
  <si>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</si>
  <si>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</si>
  <si>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</si>
  <si>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</si>
  <si>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</si>
  <si>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</si>
  <si>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</si>
  <si>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</si>
  <si>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</si>
  <si>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</si>
  <si>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</si>
  <si>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</si>
  <si>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</si>
  <si>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</si>
  <si>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</si>
  <si>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</si>
  <si>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</si>
  <si>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</si>
  <si>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</si>
  <si>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</si>
  <si>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</si>
  <si>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</si>
  <si>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</si>
  <si>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</si>
  <si>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</si>
  <si>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</si>
  <si>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</si>
  <si>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</si>
  <si>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</si>
  <si>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</si>
  <si>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</si>
  <si>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</si>
  <si>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</si>
  <si>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</si>
  <si>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</si>
  <si>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</si>
  <si>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</si>
  <si>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</si>
  <si>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</si>
  <si>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</si>
  <si>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</si>
  <si>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</si>
  <si>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</si>
  <si>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</si>
  <si>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</si>
  <si>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</si>
  <si>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</si>
  <si>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</si>
  <si>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</si>
  <si>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</si>
  <si>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</si>
  <si>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</si>
  <si>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</si>
  <si>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</si>
  <si>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</si>
  <si>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</si>
  <si>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</si>
  <si>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</si>
  <si>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</si>
  <si>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</si>
  <si>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</si>
  <si>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</si>
  <si>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</si>
  <si>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</si>
  <si>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</si>
  <si>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</si>
  <si>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</si>
  <si>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</si>
  <si>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</si>
  <si>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</si>
  <si>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</si>
  <si>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</si>
  <si>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</si>
  <si>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</si>
  <si>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</si>
  <si>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</si>
  <si>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</si>
  <si>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</si>
  <si>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</si>
  <si>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</si>
  <si>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</si>
  <si>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</si>
  <si>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</si>
  <si>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</si>
  <si>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</si>
  <si>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</si>
  <si>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</si>
  <si>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</si>
  <si>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</si>
  <si>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</si>
  <si>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</si>
  <si>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</si>
  <si>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</si>
  <si>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</si>
  <si>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</si>
  <si>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</si>
  <si>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</si>
  <si>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</si>
  <si>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</si>
  <si>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</si>
  <si>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</si>
  <si>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</si>
  <si>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</si>
  <si>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</si>
  <si>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</si>
  <si>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</si>
  <si>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</si>
  <si>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</si>
  <si>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</si>
  <si>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</si>
  <si>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</si>
  <si>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</si>
  <si>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</si>
  <si>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</si>
  <si>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</si>
  <si>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</si>
  <si>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</si>
  <si>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</si>
  <si>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</si>
  <si>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</si>
  <si>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</si>
  <si>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</si>
  <si>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</si>
  <si>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</si>
  <si>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</si>
  <si>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</si>
  <si>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</si>
  <si>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</si>
  <si>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</si>
  <si>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</si>
  <si>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</si>
  <si>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</si>
  <si>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</si>
  <si>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</si>
  <si>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</si>
  <si>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</si>
  <si>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</si>
  <si>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</si>
  <si>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</si>
  <si>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</si>
  <si>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</si>
  <si>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</si>
  <si>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</si>
  <si>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</si>
  <si>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</si>
  <si>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</si>
  <si>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</si>
  <si>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</si>
  <si>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</si>
  <si>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</si>
  <si>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</si>
  <si>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</si>
  <si>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</si>
  <si>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</si>
  <si>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</si>
  <si>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</si>
  <si>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</si>
  <si>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</si>
  <si>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</si>
  <si>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</si>
  <si>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</si>
  <si>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</si>
  <si>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</si>
  <si>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</si>
  <si>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</si>
  <si>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</si>
  <si>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</si>
  <si>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</si>
  <si>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</si>
  <si>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</si>
  <si>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</si>
  <si>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</si>
  <si>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</si>
  <si>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</si>
  <si>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</si>
  <si>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</si>
  <si>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</si>
  <si>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</si>
  <si>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</si>
  <si>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</si>
  <si>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</si>
  <si>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</si>
  <si>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</si>
  <si>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</si>
  <si>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</si>
  <si>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</si>
  <si>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</si>
  <si>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</si>
  <si>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</si>
  <si>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</si>
  <si>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</si>
  <si>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</si>
  <si>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</si>
  <si>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</si>
  <si>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</si>
  <si>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</si>
  <si>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</si>
  <si>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</si>
  <si>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</si>
  <si>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</si>
  <si>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</si>
  <si>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</si>
  <si>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</si>
  <si>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</si>
  <si>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</si>
  <si>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</si>
  <si>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</si>
  <si>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</si>
  <si>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</si>
  <si>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</si>
  <si>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</si>
  <si>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</si>
  <si>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</si>
  <si>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</si>
  <si>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</si>
  <si>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</si>
  <si>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</si>
  <si>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</si>
  <si>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</si>
  <si>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</si>
  <si>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</si>
  <si>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</si>
  <si>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</si>
  <si>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</si>
  <si>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</si>
  <si>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</si>
  <si>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</si>
  <si>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</si>
  <si>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</si>
  <si>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</si>
  <si>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</si>
  <si>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</si>
  <si>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</si>
  <si>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</si>
  <si>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</si>
  <si>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</si>
  <si>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</si>
  <si>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</si>
  <si>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</si>
  <si>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</si>
  <si>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</si>
  <si>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</si>
  <si>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</si>
  <si>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</si>
  <si>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</si>
  <si>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</si>
  <si>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</si>
  <si>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</si>
  <si>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</si>
  <si>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</si>
  <si>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</si>
  <si>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</si>
  <si>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</si>
  <si>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</si>
  <si>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</si>
  <si>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</si>
  <si>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</si>
  <si>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</si>
  <si>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</si>
  <si>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</si>
  <si>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</si>
  <si>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</si>
  <si>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</si>
  <si>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</si>
  <si>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</si>
  <si>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</si>
  <si>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</si>
  <si>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</si>
  <si>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</si>
  <si>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</si>
  <si>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</si>
  <si>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</si>
  <si>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</si>
  <si>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</si>
  <si>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</si>
  <si>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</si>
  <si>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</si>
  <si>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</si>
  <si>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</si>
  <si>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</si>
  <si>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</si>
  <si>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</si>
  <si>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</si>
  <si>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</si>
  <si>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</si>
  <si>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</si>
  <si>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</si>
  <si>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</si>
  <si>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</si>
  <si>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</si>
  <si>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</si>
  <si>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</si>
  <si>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</si>
  <si>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</si>
  <si>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</si>
  <si>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</si>
  <si>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</si>
  <si>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</si>
  <si>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</si>
  <si>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</si>
  <si>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</si>
  <si>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</si>
  <si>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</si>
  <si>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</si>
  <si>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</si>
  <si>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</si>
  <si>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</si>
  <si>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</si>
  <si>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</si>
  <si>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</si>
  <si>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</si>
  <si>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</si>
  <si>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</si>
  <si>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</si>
  <si>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</si>
  <si>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</si>
  <si>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</si>
  <si>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</si>
  <si>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</si>
  <si>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</si>
  <si>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</si>
  <si>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</si>
  <si>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</si>
  <si>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</si>
  <si>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</si>
  <si>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</si>
  <si>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</si>
  <si>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</si>
  <si>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</si>
  <si>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</si>
  <si>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</si>
  <si>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</si>
  <si>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</si>
  <si>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</si>
  <si>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</si>
  <si>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</si>
  <si>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</si>
  <si>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</si>
  <si>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</si>
  <si>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</si>
  <si>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</si>
  <si>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</si>
  <si>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</si>
  <si>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</si>
  <si>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</si>
  <si>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</si>
  <si>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</si>
  <si>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</si>
  <si>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</si>
  <si>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</si>
  <si>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</si>
  <si>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</si>
  <si>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</si>
  <si>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</si>
  <si>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</si>
  <si>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</si>
  <si>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</si>
  <si>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</si>
  <si>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</si>
  <si>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</si>
  <si>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</si>
  <si>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</si>
  <si>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</si>
  <si>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</si>
  <si>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</si>
  <si>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</si>
  <si>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</si>
  <si>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</si>
  <si>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</si>
  <si>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</si>
  <si>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</si>
  <si>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</si>
  <si>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</si>
  <si>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</si>
  <si>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</si>
  <si>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</si>
  <si>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</si>
  <si>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</si>
  <si>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</si>
  <si>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</si>
  <si>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</si>
  <si>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</si>
  <si>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</si>
  <si>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</si>
  <si>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</si>
  <si>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</si>
  <si>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</si>
  <si>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</si>
  <si>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</si>
  <si>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</si>
  <si>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</si>
  <si>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</si>
  <si>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</si>
  <si>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</si>
  <si>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</si>
  <si>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</si>
  <si>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</si>
  <si>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</si>
  <si>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</si>
  <si>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</si>
  <si>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</si>
  <si>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</si>
  <si>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</si>
  <si>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</si>
  <si>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</si>
  <si>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</si>
  <si>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</si>
  <si>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</si>
  <si>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</si>
  <si>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</si>
  <si>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</si>
  <si>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</si>
  <si>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</si>
  <si>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</si>
  <si>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</si>
  <si>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</si>
  <si>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</si>
  <si>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</si>
  <si>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</si>
  <si>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</si>
  <si>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</si>
  <si>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</si>
  <si>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</si>
  <si>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</si>
  <si>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</si>
  <si>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</si>
  <si>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</si>
  <si>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</si>
  <si>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</si>
  <si>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</si>
  <si>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</si>
  <si>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</si>
  <si>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</si>
  <si>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</si>
  <si>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</si>
  <si>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</si>
  <si>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</si>
  <si>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</si>
  <si>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</si>
  <si>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</si>
  <si>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</si>
  <si>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</si>
  <si>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</si>
  <si>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</si>
  <si>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</si>
  <si>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</si>
  <si>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</si>
  <si>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</si>
  <si>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</si>
  <si>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</si>
  <si>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</si>
  <si>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</si>
  <si>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</si>
  <si>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</si>
  <si>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</si>
  <si>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</si>
  <si>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</si>
  <si>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</si>
  <si>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</si>
  <si>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</si>
  <si>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</si>
  <si>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</si>
  <si>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</si>
  <si>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</si>
  <si>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</si>
  <si>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</si>
  <si>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</si>
  <si>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</si>
  <si>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</si>
  <si>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</si>
  <si>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</si>
  <si>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</si>
  <si>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</si>
  <si>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</si>
  <si>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</si>
  <si>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</si>
  <si>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</si>
  <si>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</si>
  <si>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</si>
  <si>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</si>
  <si>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</si>
  <si>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</si>
  <si>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</si>
  <si>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</si>
  <si>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</si>
  <si>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</si>
  <si>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</si>
  <si>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</si>
  <si>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</si>
  <si>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</si>
  <si>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</si>
  <si>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</si>
  <si>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</si>
  <si>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</si>
  <si>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</si>
  <si>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</si>
  <si>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</si>
  <si>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</si>
  <si>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</si>
  <si>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</si>
  <si>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</si>
  <si>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</si>
  <si>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</si>
  <si>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</si>
  <si>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</si>
  <si>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</si>
  <si>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</si>
  <si>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</si>
  <si>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</si>
  <si>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</si>
  <si>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</si>
  <si>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</si>
  <si>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</si>
  <si>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</si>
  <si>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</si>
  <si>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</si>
  <si>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</si>
  <si>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</si>
  <si>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</si>
  <si>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</si>
  <si>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</si>
  <si>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</si>
  <si>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</si>
  <si>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</si>
  <si>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</si>
  <si>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</si>
  <si>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</si>
  <si>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</si>
  <si>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</si>
  <si>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</si>
  <si>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</si>
  <si>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</si>
  <si>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</si>
  <si>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</si>
  <si>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</si>
  <si>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</si>
  <si>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</si>
  <si>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</si>
  <si>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</si>
  <si>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</si>
  <si>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</si>
  <si>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</si>
  <si>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</si>
  <si>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</si>
  <si>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</si>
  <si>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</si>
  <si>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</si>
  <si>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</si>
  <si>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</si>
  <si>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</si>
  <si>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</si>
  <si>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</si>
  <si>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</si>
  <si>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</si>
  <si>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</si>
  <si>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</si>
  <si>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</si>
  <si>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</si>
  <si>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</si>
  <si>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</si>
  <si>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</si>
  <si>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</si>
  <si>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</si>
  <si>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</si>
  <si>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</si>
  <si>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</si>
  <si>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</si>
  <si>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</si>
  <si>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</si>
  <si>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</si>
  <si>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</si>
  <si>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</si>
  <si>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</si>
  <si>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</si>
  <si>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</si>
  <si>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</si>
  <si>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</si>
  <si>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</si>
  <si>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</si>
  <si>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</si>
  <si>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</si>
  <si>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</si>
  <si>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</si>
  <si>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</si>
  <si>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</si>
  <si>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</si>
  <si>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</si>
  <si>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</si>
  <si>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</si>
  <si>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</si>
  <si>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</si>
  <si>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</si>
  <si>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</si>
  <si>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</si>
  <si>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</si>
  <si>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</si>
  <si>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</si>
  <si>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</si>
  <si>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</si>
  <si>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</si>
  <si>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</si>
  <si>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</si>
  <si>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</si>
  <si>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</si>
  <si>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</si>
  <si>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</si>
  <si>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</si>
  <si>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</si>
  <si>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</si>
  <si>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</si>
  <si>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</si>
  <si>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</si>
  <si>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</si>
  <si>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</si>
  <si>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</si>
  <si>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</si>
  <si>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</si>
  <si>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</si>
  <si>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</si>
  <si>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</si>
  <si>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</si>
  <si>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</si>
  <si>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</si>
  <si>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</si>
  <si>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</si>
  <si>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</si>
  <si>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</si>
  <si>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</si>
  <si>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</si>
  <si>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</si>
  <si>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</si>
  <si>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</si>
  <si>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</si>
  <si>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</si>
  <si>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</si>
  <si>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</si>
  <si>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</si>
  <si>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</si>
  <si>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</si>
  <si>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</si>
  <si>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</si>
  <si>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</si>
  <si>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</si>
  <si>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</si>
  <si>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</si>
  <si>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</si>
  <si>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</si>
  <si>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</si>
  <si>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</si>
  <si>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</si>
  <si>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</si>
  <si>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</si>
  <si>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</si>
  <si>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</si>
  <si>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</si>
  <si>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</si>
  <si>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</si>
  <si>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</si>
  <si>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</si>
  <si>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</si>
  <si>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</si>
  <si>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</si>
  <si>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</si>
  <si>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</si>
  <si>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</si>
  <si>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</si>
  <si>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</si>
  <si>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</si>
  <si>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</si>
  <si>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</si>
  <si>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</si>
  <si>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</si>
  <si>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</si>
  <si>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</si>
  <si>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</si>
  <si>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</si>
  <si>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</si>
  <si>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</si>
  <si>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</si>
  <si>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</si>
  <si>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</si>
  <si>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</si>
  <si>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</si>
  <si>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</si>
  <si>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</si>
  <si>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</si>
  <si>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</si>
  <si>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</si>
  <si>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</si>
  <si>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</si>
  <si>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</si>
  <si>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</si>
  <si>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</si>
  <si>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</si>
  <si>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</si>
  <si>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</si>
  <si>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</si>
  <si>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</si>
  <si>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</si>
  <si>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</si>
  <si>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</si>
  <si>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</si>
  <si>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</si>
  <si>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</si>
  <si>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</si>
  <si>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</si>
  <si>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</si>
  <si>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</si>
  <si>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</si>
  <si>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</si>
  <si>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</si>
  <si>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</si>
  <si>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</si>
  <si>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</si>
  <si>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</si>
  <si>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</si>
  <si>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</si>
  <si>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</si>
  <si>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</si>
  <si>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</si>
  <si>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</si>
  <si>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</si>
  <si>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</si>
  <si>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</si>
  <si>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</si>
  <si>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</si>
  <si>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</si>
  <si>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</si>
  <si>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</si>
  <si>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</si>
  <si>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</si>
  <si>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</si>
  <si>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</si>
  <si>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</si>
  <si>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</si>
  <si>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</si>
  <si>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</si>
  <si>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</si>
  <si>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</si>
  <si>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</si>
  <si>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</si>
  <si>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</si>
  <si>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</si>
  <si>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</si>
  <si>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</si>
  <si>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</si>
  <si>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</si>
  <si>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</si>
  <si>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</si>
  <si>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</si>
  <si>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</si>
  <si>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</si>
  <si>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</si>
  <si>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</si>
  <si>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</si>
  <si>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</si>
  <si>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</si>
  <si>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</si>
  <si>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</si>
  <si>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</si>
  <si>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</si>
  <si>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</si>
  <si>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</si>
  <si>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</si>
  <si>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</si>
  <si>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</si>
  <si>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</si>
  <si>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</si>
  <si>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</si>
  <si>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</si>
  <si>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</si>
  <si>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</si>
  <si>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</si>
  <si>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</si>
  <si>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</si>
  <si>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</si>
  <si>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</si>
  <si>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</si>
  <si>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</si>
  <si>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</si>
  <si>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</si>
  <si>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</si>
  <si>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</si>
  <si>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</si>
  <si>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</si>
  <si>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</si>
  <si>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</si>
  <si>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</si>
  <si>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</si>
  <si>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</si>
  <si>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</si>
  <si>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</si>
  <si>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</si>
  <si>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</si>
  <si>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</si>
  <si>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</si>
  <si>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</si>
  <si>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</si>
  <si>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</si>
  <si>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</si>
  <si>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</si>
  <si>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</si>
  <si>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</si>
  <si>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</si>
  <si>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</si>
  <si>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</si>
  <si>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</si>
  <si>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</si>
  <si>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</si>
  <si>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</si>
  <si>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</si>
  <si>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</si>
  <si>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</si>
  <si>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</si>
  <si>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</si>
  <si>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</si>
  <si>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</si>
  <si>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</si>
  <si>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</si>
  <si>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</si>
  <si>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</si>
  <si>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</si>
  <si>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</si>
  <si>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</si>
  <si>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</si>
  <si>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</si>
  <si>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</si>
  <si>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</si>
  <si>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</si>
  <si>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</si>
  <si>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</si>
  <si>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</si>
  <si>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</si>
  <si>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</si>
  <si>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</si>
  <si>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</si>
  <si>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</si>
  <si>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</si>
  <si>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</si>
  <si>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</si>
  <si>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</si>
  <si>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</si>
  <si>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</si>
  <si>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</si>
  <si>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</si>
  <si>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</si>
  <si>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</si>
  <si>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</si>
  <si>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</si>
  <si>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</si>
  <si>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</si>
  <si>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</si>
  <si>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</si>
  <si>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</si>
  <si>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</si>
  <si>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</si>
  <si>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</si>
  <si>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</si>
  <si>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</si>
  <si>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</si>
  <si>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</si>
  <si>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</si>
  <si>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</si>
  <si>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</si>
  <si>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</si>
  <si>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</si>
  <si>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</si>
  <si>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</si>
  <si>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</si>
  <si>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</si>
  <si>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</si>
  <si>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</si>
  <si>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</si>
  <si>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</si>
  <si>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</si>
  <si>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</si>
  <si>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</si>
  <si>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</si>
  <si>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</si>
  <si>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</si>
  <si>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</si>
  <si>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</si>
  <si>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</si>
  <si>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</si>
  <si>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</si>
  <si>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</si>
  <si>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</si>
  <si>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</si>
  <si>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</si>
  <si>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</si>
  <si>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</si>
  <si>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</si>
  <si>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</si>
  <si>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</si>
  <si>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</si>
  <si>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</si>
  <si>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</si>
  <si>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</si>
  <si>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</si>
  <si>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</si>
  <si>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</si>
  <si>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</si>
  <si>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</si>
  <si>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</si>
  <si>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</si>
  <si>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</si>
  <si>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</si>
  <si>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</si>
  <si>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</si>
  <si>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</si>
  <si>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</si>
  <si>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</si>
  <si>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</si>
  <si>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</si>
  <si>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</si>
  <si>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</si>
  <si>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</si>
  <si>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</si>
  <si>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</si>
  <si>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</si>
  <si>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</si>
  <si>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</si>
  <si>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</si>
  <si>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</si>
  <si>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</si>
  <si>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</si>
  <si>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</si>
  <si>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</si>
  <si>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</si>
  <si>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</si>
  <si>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</si>
  <si>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</si>
  <si>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</si>
  <si>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</si>
  <si>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</si>
  <si>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</si>
  <si>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</si>
  <si>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</si>
  <si>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</si>
  <si>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</si>
  <si>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</si>
  <si>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</si>
  <si>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</si>
  <si>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</si>
  <si>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</si>
  <si>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</si>
  <si>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</si>
  <si>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</si>
  <si>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</si>
  <si>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</si>
  <si>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</si>
  <si>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</si>
  <si>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</si>
  <si>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</si>
  <si>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</si>
  <si>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</si>
  <si>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</si>
  <si>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</si>
  <si>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</si>
  <si>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</si>
  <si>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</si>
  <si>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</si>
  <si>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</si>
  <si>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</si>
  <si>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</si>
  <si>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</si>
  <si>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</si>
  <si>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</si>
  <si>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</si>
  <si>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</si>
  <si>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</si>
  <si>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</si>
  <si>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</si>
  <si>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</si>
  <si>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</si>
  <si>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</si>
  <si>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</si>
  <si>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</si>
  <si>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</si>
  <si>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</si>
  <si>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</si>
  <si>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</si>
  <si>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</si>
  <si>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</si>
  <si>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</si>
  <si>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</si>
  <si>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</si>
  <si>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</si>
  <si>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</si>
  <si>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</si>
  <si>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</si>
  <si>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</si>
  <si>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</si>
  <si>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</si>
  <si>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</si>
  <si>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</si>
  <si>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</si>
  <si>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</si>
  <si>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</si>
  <si>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</si>
  <si>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</si>
  <si>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</si>
  <si>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</si>
  <si>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</si>
  <si>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</si>
  <si>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</si>
  <si>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</si>
  <si>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</si>
  <si>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</si>
  <si>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</si>
  <si>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</si>
  <si>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</si>
  <si>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</si>
  <si>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</si>
  <si>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</si>
  <si>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</si>
  <si>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</si>
  <si>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</si>
  <si>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</si>
  <si>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</si>
  <si>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</si>
  <si>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</si>
  <si>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</si>
  <si>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</si>
  <si>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</si>
  <si>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</si>
  <si>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</si>
  <si>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</si>
  <si>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</si>
  <si>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</si>
  <si>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</si>
  <si>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</si>
  <si>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</si>
  <si>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</si>
  <si>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</si>
  <si>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</si>
  <si>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</si>
  <si>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</si>
  <si>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</si>
  <si>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</si>
  <si>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</si>
  <si>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</si>
  <si>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</si>
  <si>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</si>
  <si>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</si>
  <si>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</si>
  <si>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</si>
  <si>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</si>
  <si>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</si>
  <si>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</si>
  <si>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</si>
  <si>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</si>
  <si>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</si>
  <si>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</si>
  <si>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</si>
  <si>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</si>
  <si>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</si>
  <si>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</si>
  <si>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</si>
  <si>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</si>
  <si>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</si>
  <si>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</si>
  <si>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</si>
  <si>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</si>
  <si>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</si>
  <si>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</si>
  <si>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</si>
  <si>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</si>
  <si>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</si>
  <si>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</si>
  <si>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</si>
  <si>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</si>
  <si>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</si>
  <si>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</si>
  <si>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</si>
  <si>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</si>
  <si>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</si>
  <si>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</si>
  <si>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</si>
  <si>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</si>
  <si>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</si>
  <si>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</si>
  <si>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</si>
  <si>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</si>
  <si>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</si>
  <si>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</si>
  <si>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</si>
  <si>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</si>
  <si>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</si>
  <si>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</si>
  <si>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</si>
  <si>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</si>
  <si>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</si>
  <si>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</si>
  <si>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</si>
  <si>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</si>
  <si>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</si>
  <si>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</si>
  <si>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</si>
  <si>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</si>
  <si>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</si>
  <si>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</si>
  <si>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</si>
  <si>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</si>
  <si>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</si>
  <si>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</si>
  <si>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</si>
  <si>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</si>
  <si>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</si>
  <si>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</si>
  <si>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</si>
  <si>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</si>
  <si>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</si>
  <si>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</si>
  <si>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</si>
  <si>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</si>
  <si>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</si>
  <si>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</si>
  <si>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</si>
  <si>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</si>
  <si>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</si>
  <si>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</si>
  <si>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</si>
  <si>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</si>
  <si>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</si>
  <si>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</si>
  <si>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</si>
  <si>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</si>
  <si>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</si>
  <si>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</si>
  <si>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</si>
  <si>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</si>
  <si>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</si>
  <si>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</si>
  <si>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</si>
  <si>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</si>
  <si>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</si>
  <si>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</si>
  <si>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</si>
  <si>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</si>
  <si>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</si>
  <si>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</si>
  <si>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</si>
  <si>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</si>
  <si>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</si>
  <si>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</si>
  <si>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</si>
  <si>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</si>
  <si>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</si>
  <si>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</si>
  <si>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</si>
  <si>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</si>
  <si>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</si>
  <si>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</si>
  <si>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</si>
  <si>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</si>
  <si>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</si>
  <si>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</si>
  <si>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</si>
  <si>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</si>
  <si>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</si>
  <si>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</si>
  <si>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</si>
  <si>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</si>
  <si>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</si>
  <si>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</si>
  <si>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</si>
  <si>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</si>
  <si>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</si>
  <si>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</si>
  <si>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</si>
  <si>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</si>
  <si>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</si>
  <si>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</si>
  <si>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</si>
  <si>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</si>
  <si>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</si>
  <si>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</si>
  <si>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</si>
  <si>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</si>
  <si>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</si>
  <si>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</si>
  <si>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</si>
  <si>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</si>
  <si>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</si>
  <si>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</si>
  <si>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</si>
  <si>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</si>
  <si>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</si>
  <si>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</si>
  <si>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</si>
  <si>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</si>
  <si>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</si>
  <si>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</si>
  <si>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</si>
  <si>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</si>
  <si>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</si>
  <si>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</si>
  <si>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</si>
  <si>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</si>
  <si>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</si>
  <si>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</si>
  <si>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</si>
  <si>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</si>
  <si>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</si>
  <si>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</si>
  <si>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</si>
  <si>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</si>
  <si>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</si>
  <si>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</si>
  <si>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</si>
  <si>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</si>
  <si>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</si>
  <si>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</si>
  <si>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</si>
  <si>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</si>
  <si>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</si>
  <si>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</si>
  <si>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</si>
  <si>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</si>
  <si>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</si>
  <si>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</si>
  <si>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</si>
  <si>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</si>
  <si>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</si>
  <si>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</si>
  <si>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</si>
  <si>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</si>
  <si>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</si>
  <si>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</si>
  <si>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</si>
  <si>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</si>
  <si>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</si>
  <si>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</si>
  <si>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</si>
  <si>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</si>
  <si>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</si>
  <si>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</si>
  <si>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</si>
  <si>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</si>
  <si>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</si>
  <si>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</si>
  <si>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</si>
  <si>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</si>
  <si>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</si>
  <si>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</si>
  <si>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</si>
  <si>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</si>
  <si>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</si>
  <si>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</si>
  <si>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</si>
  <si>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</si>
  <si>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</si>
  <si>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</si>
  <si>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</si>
  <si>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</si>
  <si>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</si>
  <si>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</si>
  <si>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</si>
  <si>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</si>
  <si>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</si>
  <si>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</si>
  <si>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</si>
  <si>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</si>
  <si>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</si>
  <si>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</si>
  <si>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</si>
  <si>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</si>
  <si>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</si>
  <si>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</si>
  <si>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</si>
  <si>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</si>
  <si>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</si>
  <si>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</si>
  <si>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</si>
  <si>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</si>
  <si>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</si>
  <si>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</si>
  <si>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</si>
  <si>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</si>
  <si>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</si>
  <si>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</si>
  <si>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</si>
  <si>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</si>
  <si>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</si>
  <si>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</si>
  <si>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</si>
  <si>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</si>
  <si>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</si>
  <si>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</si>
  <si>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</si>
  <si>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</si>
  <si>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</si>
  <si>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</si>
  <si>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</si>
  <si>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</si>
  <si>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</si>
  <si>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</si>
  <si>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</si>
  <si>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</si>
  <si>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</si>
  <si>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</si>
  <si>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</si>
  <si>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</si>
  <si>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</si>
  <si>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</si>
  <si>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</si>
  <si>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</si>
  <si>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</si>
  <si>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</si>
  <si>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</si>
  <si>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</si>
  <si>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</si>
  <si>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</si>
  <si>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</si>
  <si>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</si>
  <si>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</si>
  <si>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</si>
  <si>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</si>
  <si>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</si>
  <si>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</si>
  <si>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</si>
  <si>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</si>
  <si>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</si>
  <si>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</si>
  <si>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</si>
  <si>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</si>
  <si>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</si>
  <si>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</si>
  <si>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</si>
  <si>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</si>
  <si>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</si>
  <si>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</si>
  <si>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</si>
  <si>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</si>
  <si>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</si>
  <si>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</si>
  <si>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</si>
  <si>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</si>
  <si>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</si>
  <si>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</si>
  <si>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</si>
  <si>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</si>
  <si>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</si>
  <si>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</si>
  <si>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</si>
  <si>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</si>
  <si>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</si>
  <si>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</si>
  <si>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</si>
  <si>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</si>
  <si>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</si>
  <si>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</si>
  <si>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</si>
  <si>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</si>
  <si>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</si>
  <si>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</si>
  <si>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</si>
  <si>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</si>
  <si>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</si>
  <si>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</si>
  <si>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</si>
  <si>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</si>
  <si>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</si>
  <si>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</si>
  <si>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</si>
  <si>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</si>
  <si>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</si>
  <si>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</si>
  <si>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</si>
  <si>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</si>
  <si>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</si>
  <si>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</si>
  <si>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</si>
  <si>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</si>
  <si>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</si>
  <si>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</si>
  <si>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</si>
  <si>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</si>
  <si>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</si>
  <si>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</si>
  <si>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</si>
  <si>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</si>
  <si>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</si>
  <si>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</si>
  <si>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</si>
  <si>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</si>
  <si>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</si>
  <si>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</si>
  <si>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</si>
  <si>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</si>
  <si>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</si>
  <si>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</si>
  <si>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</si>
  <si>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</si>
  <si>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</si>
  <si>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</si>
  <si>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</si>
  <si>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</si>
  <si>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</si>
  <si>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</si>
  <si>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</si>
  <si>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</si>
  <si>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</si>
  <si>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</si>
  <si>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</si>
  <si>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</si>
  <si>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</si>
  <si>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</si>
  <si>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</si>
  <si>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</si>
  <si>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</si>
  <si>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</si>
  <si>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</si>
  <si>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</si>
  <si>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</si>
  <si>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</si>
  <si>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</si>
  <si>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</si>
  <si>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</si>
  <si>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</si>
  <si>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</si>
  <si>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</si>
  <si>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</si>
  <si>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</si>
  <si>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</si>
  <si>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</si>
  <si>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</si>
  <si>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</si>
  <si>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</si>
  <si>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</si>
  <si>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</si>
  <si>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</si>
  <si>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</si>
  <si>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</si>
  <si>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</si>
  <si>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</si>
  <si>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</si>
  <si>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</si>
  <si>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</si>
  <si>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</si>
  <si>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</si>
  <si>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</si>
  <si>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</si>
  <si>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</si>
  <si>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</si>
  <si>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</si>
  <si>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</si>
  <si>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</si>
  <si>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</si>
  <si>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</si>
  <si>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</si>
  <si>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</si>
  <si>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</si>
  <si>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</si>
  <si>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</si>
  <si>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</si>
  <si>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</si>
  <si>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</si>
  <si>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</si>
  <si>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</si>
  <si>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</si>
  <si>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</si>
  <si>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</si>
  <si>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</si>
  <si>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</si>
  <si>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</si>
  <si>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</si>
  <si>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</si>
  <si>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</si>
  <si>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</si>
  <si>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</si>
  <si>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</si>
  <si>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</si>
  <si>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</si>
  <si>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</si>
  <si>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</si>
  <si>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</si>
  <si>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</si>
  <si>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</si>
  <si>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</si>
  <si>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</si>
  <si>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</si>
  <si>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</si>
  <si>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</si>
  <si>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</si>
  <si>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</si>
  <si>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</si>
  <si>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</si>
  <si>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</si>
  <si>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</si>
  <si>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</si>
  <si>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</si>
  <si>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</si>
  <si>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</si>
  <si>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</si>
  <si>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</si>
  <si>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</si>
  <si>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</si>
  <si>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</si>
  <si>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</si>
  <si>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</si>
  <si>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</si>
  <si>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</si>
  <si>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</si>
  <si>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</si>
  <si>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</si>
  <si>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</si>
  <si>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</si>
  <si>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</si>
  <si>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</si>
  <si>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</si>
  <si>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</si>
  <si>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</si>
  <si>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</si>
  <si>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</si>
  <si>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</si>
  <si>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</si>
  <si>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</si>
  <si>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</si>
  <si>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</si>
  <si>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</si>
  <si>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</si>
  <si>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</si>
  <si>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</si>
  <si>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</si>
  <si>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</si>
  <si>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</si>
  <si>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</si>
  <si>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</si>
  <si>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</si>
  <si>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</si>
  <si>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</si>
  <si>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</si>
  <si>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</si>
  <si>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</si>
  <si>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</si>
  <si>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</si>
  <si>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</si>
  <si>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</si>
  <si>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</si>
  <si>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</si>
  <si>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</si>
  <si>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</si>
  <si>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</si>
  <si>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</si>
  <si>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</si>
  <si>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</si>
  <si>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</si>
  <si>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</si>
  <si>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</si>
  <si>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</si>
  <si>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</si>
  <si>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</si>
  <si>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</si>
  <si>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</si>
  <si>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</si>
  <si>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</si>
  <si>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</si>
  <si>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</si>
  <si>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</si>
  <si>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</si>
  <si>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</si>
  <si>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</si>
  <si>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</si>
  <si>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</si>
  <si>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</si>
  <si>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</si>
  <si>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</si>
  <si>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</si>
  <si>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</si>
  <si>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</si>
  <si>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</si>
  <si>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</si>
  <si>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</si>
  <si>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</si>
  <si>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</si>
  <si>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</si>
  <si>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</si>
  <si>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</si>
  <si>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</si>
  <si>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</si>
  <si>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</si>
  <si>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</si>
  <si>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</si>
  <si>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</si>
  <si>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</si>
  <si>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</si>
  <si>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</si>
  <si>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</si>
  <si>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</si>
  <si>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</si>
  <si>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</si>
  <si>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</si>
  <si>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</si>
  <si>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</si>
  <si>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</si>
  <si>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</si>
  <si>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</si>
  <si>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</si>
  <si>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</si>
  <si>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</si>
  <si>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</si>
  <si>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</si>
  <si>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</si>
  <si>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</si>
  <si>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</si>
  <si>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</si>
  <si>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</si>
  <si>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</si>
  <si>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</si>
  <si>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</si>
  <si>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</si>
  <si>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</si>
  <si>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</si>
  <si>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</si>
  <si>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</si>
  <si>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</si>
  <si>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</si>
  <si>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</si>
  <si>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</si>
  <si>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</si>
  <si>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</si>
  <si>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</si>
  <si>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</si>
  <si>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</si>
  <si>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</si>
  <si>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</si>
  <si>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</si>
  <si>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</si>
  <si>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</si>
  <si>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</si>
  <si>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</si>
  <si>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</si>
  <si>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</si>
  <si>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</si>
  <si>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</si>
  <si>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</si>
  <si>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</si>
  <si>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</si>
  <si>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</si>
  <si>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</si>
  <si>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</si>
  <si>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</si>
  <si>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</si>
  <si>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</si>
  <si>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</si>
  <si>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</si>
  <si>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</si>
  <si>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</si>
  <si>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</si>
  <si>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</si>
  <si>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</si>
  <si>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</si>
  <si>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</si>
  <si>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</si>
  <si>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</si>
  <si>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</si>
  <si>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</si>
  <si>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</si>
  <si>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</si>
  <si>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</si>
  <si>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</si>
  <si>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</si>
  <si>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</si>
  <si>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</si>
  <si>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</si>
  <si>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</si>
  <si>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</si>
  <si>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</si>
  <si>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</si>
  <si>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</si>
  <si>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</si>
  <si>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</si>
  <si>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</si>
  <si>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</si>
  <si>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</si>
  <si>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</si>
  <si>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</si>
  <si>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</si>
  <si>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</si>
  <si>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</si>
  <si>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</si>
  <si>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</si>
  <si>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</si>
  <si>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</si>
  <si>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</si>
  <si>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</si>
  <si>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</si>
  <si>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</si>
  <si>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</si>
  <si>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</si>
  <si>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</si>
  <si>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</si>
  <si>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</si>
  <si>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</si>
  <si>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</si>
  <si>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</si>
  <si>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</si>
  <si>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</si>
  <si>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</si>
  <si>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</si>
  <si>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</si>
  <si>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</si>
  <si>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</si>
  <si>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</si>
  <si>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</si>
  <si>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</si>
  <si>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</si>
  <si>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</si>
  <si>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</si>
  <si>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</si>
  <si>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</si>
  <si>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</si>
  <si>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</si>
  <si>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</si>
  <si>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</si>
  <si>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</si>
  <si>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</si>
  <si>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</si>
  <si>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</si>
  <si>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</si>
  <si>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</si>
  <si>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</si>
  <si>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</si>
  <si>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</si>
  <si>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</si>
  <si>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</si>
  <si>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</si>
  <si>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</si>
  <si>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</si>
  <si>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</si>
  <si>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</si>
  <si>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</si>
  <si>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</si>
  <si>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</si>
  <si>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</si>
  <si>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</si>
  <si>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</si>
  <si>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</si>
  <si>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</si>
  <si>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</si>
  <si>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</si>
  <si>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</si>
  <si>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</si>
  <si>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</si>
  <si>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</si>
  <si>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</si>
  <si>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</si>
  <si>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</si>
  <si>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</si>
  <si>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</si>
  <si>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</si>
  <si>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</si>
  <si>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</si>
  <si>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</si>
  <si>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</si>
  <si>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</si>
  <si>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</si>
  <si>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</si>
  <si>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</si>
  <si>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</si>
  <si>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</si>
  <si>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</si>
  <si>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</si>
  <si>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</si>
  <si>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</si>
  <si>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</si>
  <si>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</si>
  <si>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</si>
  <si>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</si>
  <si>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</si>
  <si>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</si>
  <si>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</si>
  <si>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</si>
  <si>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</si>
  <si>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</si>
  <si>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</si>
  <si>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</si>
  <si>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</si>
  <si>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</si>
  <si>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</si>
  <si>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</si>
  <si>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</si>
  <si>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</si>
  <si>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</si>
  <si>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</si>
  <si>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</si>
  <si>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</si>
  <si>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</si>
  <si>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</si>
  <si>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</si>
  <si>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</si>
  <si>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</si>
  <si>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</si>
  <si>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</si>
  <si>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</si>
  <si>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</si>
  <si>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</si>
  <si>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</si>
  <si>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</si>
  <si>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</si>
  <si>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</si>
  <si>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</si>
  <si>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</si>
  <si>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</si>
  <si>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</si>
  <si>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</si>
  <si>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</si>
  <si>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</si>
  <si>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</si>
  <si>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</si>
  <si>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</si>
  <si>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</si>
  <si>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</si>
  <si>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</si>
  <si>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</si>
  <si>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</si>
  <si>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</si>
  <si>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</si>
  <si>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</si>
  <si>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</si>
  <si>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</si>
  <si>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</si>
  <si>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</si>
  <si>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</si>
  <si>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</si>
  <si>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</si>
  <si>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</si>
  <si>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</si>
  <si>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</si>
  <si>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</si>
  <si>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</si>
  <si>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</si>
  <si>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</si>
  <si>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</si>
  <si>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</si>
  <si>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</si>
  <si>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</si>
  <si>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</si>
  <si>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</si>
  <si>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</si>
  <si>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</si>
  <si>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</si>
  <si>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</si>
  <si>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</si>
  <si>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</si>
  <si>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</si>
  <si>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</si>
  <si>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</si>
  <si>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</si>
  <si>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</si>
  <si>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</si>
  <si>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</si>
  <si>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</si>
  <si>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</si>
  <si>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</si>
  <si>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</si>
  <si>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</si>
  <si>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</si>
  <si>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</si>
  <si>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</si>
  <si>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</si>
  <si>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</si>
  <si>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</si>
  <si>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</si>
  <si>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</si>
  <si>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</si>
  <si>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</si>
  <si>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</si>
  <si>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</si>
  <si>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</si>
  <si>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</si>
  <si>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</si>
  <si>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</si>
  <si>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</si>
  <si>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</si>
  <si>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</si>
  <si>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</si>
  <si>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</si>
  <si>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</si>
  <si>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</si>
  <si>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</si>
  <si>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</si>
  <si>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</si>
  <si>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</si>
  <si>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</si>
  <si>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</si>
  <si>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</si>
  <si>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</si>
  <si>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</si>
  <si>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</si>
  <si>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</si>
  <si>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</si>
  <si>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</si>
  <si>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</si>
  <si>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</si>
  <si>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</si>
  <si>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</si>
  <si>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</si>
  <si>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</si>
  <si>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</si>
  <si>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</si>
  <si>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</si>
  <si>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</si>
  <si>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</si>
  <si>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</si>
  <si>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</si>
  <si>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</si>
  <si>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</si>
  <si>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</si>
  <si>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</si>
  <si>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</si>
  <si>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</si>
  <si>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</si>
  <si>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</si>
  <si>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</si>
  <si>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</si>
  <si>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</si>
  <si>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</si>
  <si>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</si>
  <si>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</si>
  <si>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</si>
  <si>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</si>
  <si>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</si>
  <si>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</si>
  <si>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</si>
  <si>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</si>
  <si>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</si>
  <si>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</si>
  <si>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</si>
  <si>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</si>
  <si>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</si>
  <si>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</si>
  <si>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</si>
  <si>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</si>
  <si>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</si>
  <si>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</si>
  <si>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</si>
  <si>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</si>
  <si>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</si>
  <si>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</si>
  <si>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</si>
  <si>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</si>
  <si>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</si>
  <si>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</si>
  <si>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</si>
  <si>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</si>
  <si>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</si>
  <si>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</si>
  <si>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</si>
  <si>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</si>
  <si>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</si>
  <si>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</si>
  <si>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</si>
  <si>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</si>
  <si>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</si>
  <si>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</si>
  <si>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</si>
  <si>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</si>
  <si>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</si>
  <si>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</si>
  <si>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</si>
  <si>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</si>
  <si>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</si>
  <si>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</si>
  <si>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</si>
  <si>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</si>
  <si>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</si>
  <si>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</si>
  <si>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</si>
  <si>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</si>
  <si>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</si>
  <si>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</si>
  <si>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</si>
  <si>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</si>
  <si>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</si>
  <si>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</si>
  <si>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</si>
  <si>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</si>
  <si>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</si>
  <si>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</si>
  <si>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</si>
  <si>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</si>
  <si>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</si>
  <si>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</si>
  <si>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</si>
  <si>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</si>
  <si>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</si>
  <si>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</si>
  <si>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</si>
  <si>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</si>
  <si>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</si>
  <si>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</si>
  <si>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</si>
  <si>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</si>
  <si>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</si>
  <si>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</si>
  <si>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</si>
  <si>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</si>
  <si>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</si>
  <si>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</si>
  <si>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</si>
  <si>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</si>
  <si>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</si>
  <si>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</si>
  <si>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</si>
  <si>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</si>
  <si>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</si>
  <si>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</si>
  <si>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</si>
  <si>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</si>
  <si>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</si>
  <si>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</si>
  <si>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</si>
  <si>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</si>
  <si>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</si>
  <si>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</si>
  <si>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</si>
  <si>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</si>
  <si>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</si>
  <si>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</si>
  <si>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</si>
  <si>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</si>
  <si>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</si>
  <si>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</si>
  <si>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</si>
  <si>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</si>
  <si>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</si>
  <si>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</si>
  <si>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</si>
  <si>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</si>
  <si>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</si>
  <si>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</si>
  <si>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</si>
  <si>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</si>
  <si>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</si>
  <si>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</si>
  <si>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</si>
  <si>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</si>
  <si>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</si>
  <si>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</si>
  <si>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</si>
  <si>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</si>
  <si>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</si>
  <si>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</si>
  <si>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</si>
  <si>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</si>
  <si>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</si>
  <si>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</si>
  <si>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</si>
  <si>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</si>
  <si>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</si>
  <si>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</si>
  <si>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</si>
  <si>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</si>
  <si>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</si>
  <si>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</si>
  <si>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</si>
  <si>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</si>
  <si>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</si>
  <si>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</si>
  <si>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</si>
  <si>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</si>
  <si>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</si>
  <si>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</si>
  <si>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</si>
  <si>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</si>
  <si>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</si>
  <si>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</si>
  <si>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</si>
  <si>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</si>
  <si>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</si>
  <si>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</si>
  <si>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</si>
  <si>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</si>
  <si>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</si>
  <si>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</si>
  <si>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</si>
  <si>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</si>
  <si>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</si>
  <si>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</si>
  <si>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</si>
  <si>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</si>
  <si>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</si>
  <si>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</si>
  <si>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</si>
  <si>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</si>
  <si>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</si>
  <si>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</si>
  <si>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</si>
  <si>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</si>
  <si>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</si>
  <si>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</si>
  <si>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</si>
  <si>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</si>
  <si>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</si>
  <si>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</si>
  <si>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</si>
  <si>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</si>
  <si>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</si>
  <si>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</si>
  <si>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</si>
  <si>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</si>
  <si>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</si>
  <si>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</si>
  <si>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</si>
  <si>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</si>
  <si>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</si>
  <si>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</si>
  <si>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</si>
  <si>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</si>
  <si>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</si>
  <si>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</si>
  <si>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</si>
  <si>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</si>
  <si>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</si>
  <si>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</si>
  <si>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</si>
  <si>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</si>
  <si>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</si>
  <si>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</si>
  <si>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</si>
  <si>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</si>
  <si>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</si>
  <si>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</si>
  <si>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</si>
  <si>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</si>
  <si>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</si>
  <si>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</si>
  <si>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</si>
  <si>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</si>
  <si>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</si>
  <si>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</si>
  <si>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</si>
  <si>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</si>
  <si>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</si>
  <si>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</si>
  <si>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</si>
  <si>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</si>
  <si>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</si>
  <si>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</si>
  <si>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</si>
  <si>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</si>
  <si>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</si>
  <si>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</si>
  <si>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</si>
  <si>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</si>
  <si>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</si>
  <si>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</si>
  <si>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</si>
  <si>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</si>
  <si>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</si>
  <si>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</si>
  <si>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</si>
  <si>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</si>
  <si>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</si>
  <si>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</si>
  <si>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</si>
  <si>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</si>
  <si>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</si>
  <si>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</si>
  <si>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</si>
  <si>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</si>
  <si>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</si>
  <si>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</si>
  <si>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</si>
  <si>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</si>
  <si>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</si>
  <si>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</si>
  <si>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</si>
  <si>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</si>
  <si>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</si>
  <si>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</si>
  <si>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</si>
  <si>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</si>
  <si>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</si>
  <si>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</si>
  <si>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</si>
  <si>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</si>
  <si>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</si>
  <si>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</si>
  <si>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</si>
  <si>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</si>
  <si>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</si>
  <si>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</si>
  <si>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</si>
  <si>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</si>
  <si>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</si>
  <si>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</si>
  <si>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</si>
  <si>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</si>
  <si>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</si>
  <si>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</si>
  <si>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</si>
  <si>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</si>
  <si>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</si>
  <si>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</si>
  <si>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</si>
  <si>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</si>
  <si>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</si>
  <si>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</si>
  <si>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</si>
  <si>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</si>
  <si>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</si>
  <si>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</si>
  <si>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</si>
  <si>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</si>
  <si>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</si>
  <si>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</si>
  <si>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</si>
  <si>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</si>
  <si>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</si>
  <si>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</si>
  <si>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</si>
  <si>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</si>
  <si>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</si>
  <si>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</si>
  <si>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</si>
  <si>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</si>
  <si>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</si>
  <si>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</si>
  <si>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</si>
  <si>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</si>
  <si>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</si>
  <si>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</si>
  <si>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</si>
  <si>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</si>
  <si>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</si>
  <si>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</si>
  <si>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</si>
  <si>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</si>
  <si>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</si>
  <si>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</si>
  <si>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</si>
  <si>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</si>
  <si>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</si>
  <si>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</si>
  <si>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</si>
  <si>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</si>
  <si>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</si>
  <si>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</si>
  <si>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</si>
  <si>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</si>
  <si>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</si>
  <si>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</si>
  <si>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</si>
  <si>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</si>
  <si>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</si>
  <si>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</si>
  <si>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</si>
  <si>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</si>
  <si>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</si>
  <si>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</si>
  <si>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</si>
  <si>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</si>
  <si>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</si>
  <si>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</si>
  <si>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</si>
  <si>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</si>
  <si>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</si>
  <si>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</si>
  <si>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</si>
  <si>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</si>
  <si>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</si>
  <si>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</si>
  <si>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</si>
  <si>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</si>
  <si>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</si>
  <si>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</si>
  <si>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</si>
  <si>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</si>
  <si>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</si>
  <si>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</si>
  <si>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</si>
  <si>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</si>
  <si>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</si>
  <si>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</si>
  <si>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</si>
  <si>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</si>
  <si>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</si>
  <si>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</si>
  <si>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</si>
  <si>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</si>
  <si>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</si>
  <si>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</si>
  <si>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</si>
  <si>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</si>
  <si>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</si>
  <si>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</si>
  <si>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</si>
  <si>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</si>
  <si>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</si>
  <si>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</si>
  <si>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</si>
  <si>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</si>
  <si>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</si>
  <si>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</si>
  <si>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</si>
  <si>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</si>
  <si>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</si>
  <si>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</si>
  <si>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</si>
  <si>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</si>
  <si>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</si>
  <si>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</si>
  <si>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</si>
  <si>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</si>
  <si>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</si>
  <si>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</si>
  <si>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</si>
  <si>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</si>
  <si>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</si>
  <si>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</si>
  <si>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</si>
  <si>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</si>
  <si>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</si>
  <si>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</si>
  <si>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</si>
  <si>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</si>
  <si>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</si>
  <si>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</si>
  <si>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</si>
  <si>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</si>
  <si>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</si>
  <si>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</si>
  <si>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</si>
  <si>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</si>
  <si>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</si>
  <si>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</si>
  <si>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</si>
  <si>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</si>
  <si>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</si>
  <si>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</si>
  <si>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</si>
  <si>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</si>
  <si>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</si>
  <si>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</si>
  <si>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</si>
  <si>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</si>
  <si>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</si>
  <si>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</si>
  <si>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</si>
  <si>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</si>
  <si>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</si>
  <si>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</si>
  <si>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</si>
  <si>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</si>
  <si>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</si>
  <si>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</si>
  <si>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</si>
  <si>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</si>
  <si>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</si>
  <si>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</si>
  <si>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</si>
  <si>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</si>
  <si>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</si>
  <si>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</si>
  <si>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</si>
  <si>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</si>
  <si>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</si>
  <si>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</si>
  <si>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</si>
  <si>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</si>
  <si>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</si>
  <si>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</si>
  <si>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</si>
  <si>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</si>
  <si>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</si>
  <si>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</si>
  <si>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</si>
  <si>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</si>
  <si>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</si>
  <si>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</si>
  <si>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</si>
  <si>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</si>
  <si>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</si>
  <si>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</si>
  <si>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</si>
  <si>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</si>
  <si>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</si>
  <si>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</si>
  <si>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</si>
  <si>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</si>
  <si>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</si>
  <si>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</si>
  <si>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</si>
  <si>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</si>
  <si>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</si>
  <si>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</si>
  <si>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</si>
  <si>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</si>
  <si>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</si>
  <si>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</si>
  <si>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</si>
  <si>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</si>
  <si>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</si>
  <si>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</si>
  <si>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</si>
  <si>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</si>
  <si>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</si>
  <si>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</si>
  <si>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</si>
  <si>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</si>
  <si>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</si>
  <si>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</si>
  <si>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</si>
  <si>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</si>
  <si>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</si>
  <si>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</si>
  <si>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</si>
  <si>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</si>
  <si>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</si>
  <si>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</si>
  <si>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</si>
  <si>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</si>
  <si>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</si>
  <si>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</si>
  <si>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</si>
  <si>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</si>
  <si>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</si>
  <si>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</si>
  <si>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</si>
  <si>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</si>
  <si>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</si>
  <si>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</si>
  <si>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</si>
  <si>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</si>
  <si>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</si>
  <si>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</si>
  <si>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</si>
  <si>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</si>
  <si>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</si>
  <si>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</si>
  <si>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</si>
  <si>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</si>
  <si>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</si>
  <si>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</si>
  <si>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</si>
  <si>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</si>
  <si>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</si>
  <si>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</si>
  <si>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</si>
  <si>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</si>
  <si>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</si>
  <si>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</si>
  <si>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</si>
  <si>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</si>
  <si>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</si>
  <si>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</si>
  <si>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</si>
  <si>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</si>
  <si>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</si>
  <si>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</si>
  <si>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</si>
  <si>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</si>
  <si>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</si>
  <si>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</si>
  <si>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</si>
  <si>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</si>
  <si>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</si>
  <si>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</si>
  <si>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</si>
  <si>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</si>
  <si>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</si>
  <si>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</si>
  <si>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</si>
  <si>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</si>
  <si>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</si>
  <si>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</si>
  <si>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</si>
  <si>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</si>
  <si>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</si>
  <si>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</si>
  <si>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</si>
  <si>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</si>
  <si>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</si>
  <si>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</si>
  <si>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</si>
  <si>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</si>
  <si>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</si>
  <si>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</si>
  <si>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</si>
  <si>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</si>
  <si>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</si>
  <si>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</si>
  <si>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</si>
  <si>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</si>
  <si>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</si>
  <si>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</si>
  <si>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</si>
  <si>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</si>
  <si>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</si>
  <si>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</si>
  <si>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</si>
  <si>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</si>
  <si>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</si>
  <si>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</si>
  <si>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</si>
  <si>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</si>
  <si>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</si>
  <si>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</si>
  <si>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</si>
  <si>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</si>
  <si>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</si>
  <si>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</si>
  <si>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</si>
  <si>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</si>
  <si>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</si>
  <si>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</si>
  <si>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</si>
  <si>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</si>
  <si>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</si>
  <si>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</si>
  <si>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</si>
  <si>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</si>
  <si>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</si>
  <si>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</si>
  <si>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</si>
  <si>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</si>
  <si>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</si>
  <si>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</si>
  <si>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</si>
  <si>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</si>
  <si>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</si>
  <si>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</si>
  <si>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</si>
  <si>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</si>
  <si>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</si>
  <si>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</si>
  <si>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</si>
  <si>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</si>
  <si>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</si>
  <si>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</si>
  <si>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</si>
  <si>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</si>
  <si>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</si>
  <si>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</si>
  <si>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</si>
  <si>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</si>
  <si>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</si>
  <si>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</si>
  <si>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</si>
  <si>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</si>
  <si>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</si>
  <si>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</si>
  <si>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</si>
  <si>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</si>
  <si>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</si>
  <si>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</si>
  <si>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</si>
  <si>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</si>
  <si>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</si>
  <si>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</si>
  <si>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</si>
  <si>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</si>
  <si>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</si>
  <si>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</si>
  <si>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</si>
  <si>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</si>
  <si>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</si>
  <si>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</si>
  <si>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</si>
  <si>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</si>
  <si>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</si>
  <si>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</si>
  <si>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</si>
  <si>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</si>
  <si>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</si>
  <si>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</si>
  <si>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</si>
  <si>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</si>
  <si>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</si>
  <si>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</si>
  <si>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</si>
  <si>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</si>
  <si>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</si>
  <si>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</si>
  <si>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</si>
  <si>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</si>
  <si>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</si>
  <si>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</si>
  <si>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</si>
  <si>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</si>
  <si>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</si>
  <si>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</si>
  <si>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</si>
  <si>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</si>
  <si>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</si>
  <si>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</si>
  <si>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</si>
  <si>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</si>
  <si>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</si>
  <si>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</si>
  <si>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</si>
  <si>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</si>
  <si>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</si>
  <si>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</si>
  <si>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</si>
  <si>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</si>
  <si>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</si>
  <si>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</si>
  <si>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</si>
  <si>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</si>
  <si>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</si>
  <si>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</si>
  <si>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</si>
  <si>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</si>
  <si>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</si>
  <si>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</si>
  <si>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</si>
  <si>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</si>
  <si>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</si>
  <si>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</si>
  <si>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</si>
  <si>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</si>
  <si>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</si>
  <si>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</si>
  <si>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</si>
  <si>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</si>
  <si>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</si>
  <si>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</si>
  <si>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</si>
  <si>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</si>
  <si>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</si>
  <si>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</si>
  <si>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</si>
  <si>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</si>
  <si>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</si>
  <si>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</si>
  <si>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</si>
  <si>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</si>
  <si>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</si>
  <si>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</si>
  <si>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</si>
  <si>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</si>
  <si>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</si>
  <si>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</si>
  <si>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</si>
  <si>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</si>
  <si>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</si>
  <si>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</si>
  <si>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</si>
  <si>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</si>
  <si>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</si>
  <si>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</si>
  <si>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</si>
  <si>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</si>
  <si>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</si>
  <si>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</si>
  <si>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</si>
  <si>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</si>
  <si>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</si>
  <si>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</si>
  <si>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</si>
  <si>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</si>
  <si>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</si>
  <si>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</si>
  <si>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</si>
  <si>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</si>
  <si>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</si>
  <si>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</si>
  <si>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</si>
  <si>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</si>
  <si>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</si>
  <si>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</si>
  <si>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</si>
  <si>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</si>
  <si>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</si>
  <si>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</si>
  <si>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</si>
  <si>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</si>
  <si>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</si>
  <si>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</si>
  <si>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</si>
  <si>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</si>
  <si>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</si>
  <si>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</si>
  <si>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</si>
  <si>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</si>
  <si>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</si>
  <si>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</si>
  <si>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</si>
  <si>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</si>
  <si>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</si>
  <si>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</si>
  <si>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</si>
  <si>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</si>
  <si>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</si>
  <si>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</si>
  <si>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</si>
  <si>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</si>
  <si>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</si>
  <si>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</si>
  <si>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</si>
  <si>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</si>
  <si>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</si>
  <si>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</si>
  <si>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</si>
  <si>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</si>
  <si>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</si>
  <si>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</si>
  <si>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</si>
  <si>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</si>
  <si>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</si>
  <si>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</si>
  <si>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</si>
  <si>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</si>
  <si>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</si>
  <si>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</si>
  <si>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</si>
  <si>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</si>
  <si>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</si>
  <si>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</si>
  <si>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</si>
  <si>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</si>
  <si>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</si>
  <si>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</si>
  <si>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</si>
  <si>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</si>
  <si>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</si>
  <si>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</si>
  <si>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</si>
  <si>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</si>
  <si>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</si>
  <si>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</si>
  <si>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</si>
  <si>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</si>
  <si>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</si>
  <si>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</si>
  <si>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</si>
  <si>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</si>
  <si>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</si>
  <si>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</si>
  <si>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</si>
  <si>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</si>
  <si>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</si>
  <si>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</si>
  <si>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</si>
  <si>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</si>
  <si>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</si>
  <si>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</si>
  <si>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</si>
  <si>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</si>
  <si>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</si>
  <si>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</si>
  <si>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</si>
  <si>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</si>
  <si>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</si>
  <si>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</si>
  <si>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</si>
  <si>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</si>
  <si>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</si>
  <si>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</si>
  <si>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</si>
  <si>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</si>
  <si>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</si>
  <si>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</si>
  <si>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</si>
  <si>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</si>
  <si>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</si>
  <si>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</si>
  <si>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</si>
  <si>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</si>
  <si>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</si>
  <si>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</si>
  <si>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</si>
  <si>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</si>
  <si>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</si>
  <si>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</si>
  <si>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</si>
  <si>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</si>
  <si>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</si>
  <si>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</si>
  <si>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</si>
  <si>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</si>
  <si>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</si>
  <si>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</si>
  <si>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</si>
  <si>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</si>
  <si>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</si>
  <si>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</si>
  <si>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</si>
  <si>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</si>
  <si>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</si>
  <si>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</si>
  <si>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</si>
  <si>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</si>
  <si>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</si>
  <si>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</si>
  <si>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</si>
  <si>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</si>
  <si>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</si>
  <si>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</si>
  <si>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</si>
  <si>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</si>
  <si>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</si>
  <si>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</si>
  <si>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</si>
  <si>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</si>
  <si>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</si>
  <si>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</si>
  <si>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</si>
  <si>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</si>
  <si>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</si>
  <si>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</si>
  <si>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</si>
  <si>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</si>
  <si>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</si>
  <si>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</si>
  <si>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</si>
  <si>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</si>
  <si>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</si>
  <si>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</si>
  <si>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</si>
  <si>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</si>
  <si>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</si>
  <si>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</si>
  <si>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</si>
  <si>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</si>
  <si>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</si>
  <si>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</si>
  <si>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</si>
  <si>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</si>
  <si>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</si>
  <si>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</si>
  <si>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</si>
  <si>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</si>
  <si>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</si>
  <si>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</si>
  <si>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</si>
  <si>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</si>
  <si>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</si>
  <si>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</si>
  <si>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</si>
  <si>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</si>
  <si>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</si>
  <si>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</si>
  <si>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</si>
  <si>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</si>
  <si>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</si>
  <si>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</si>
  <si>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</si>
  <si>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</si>
  <si>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</si>
  <si>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</si>
  <si>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</si>
  <si>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</si>
  <si>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</si>
  <si>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</si>
  <si>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</si>
  <si>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</si>
  <si>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</si>
  <si>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</si>
  <si>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</si>
  <si>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</si>
  <si>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</si>
  <si>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</si>
  <si>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</si>
  <si>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</si>
  <si>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</si>
  <si>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</si>
  <si>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</si>
  <si>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</si>
  <si>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</si>
  <si>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</si>
  <si>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</si>
  <si>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</si>
  <si>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</si>
  <si>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</si>
  <si>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</si>
  <si>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</si>
  <si>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</si>
  <si>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</si>
  <si>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</si>
  <si>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</si>
  <si>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</si>
  <si>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</si>
  <si>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</si>
  <si>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</si>
  <si>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</si>
  <si>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</si>
  <si>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</si>
  <si>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</si>
  <si>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</si>
  <si>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</si>
  <si>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</si>
  <si>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</si>
  <si>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</si>
  <si>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</si>
  <si>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</si>
  <si>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</si>
  <si>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</si>
  <si>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</si>
  <si>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</si>
  <si>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</si>
  <si>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</si>
  <si>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</si>
  <si>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</si>
  <si>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</si>
  <si>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</si>
  <si>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</si>
  <si>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</si>
  <si>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</si>
  <si>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</si>
  <si>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</si>
  <si>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</si>
  <si>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</si>
  <si>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</si>
  <si>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</si>
  <si>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</si>
  <si>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</si>
  <si>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</si>
  <si>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</si>
  <si>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</si>
  <si>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</si>
  <si>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</si>
  <si>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</si>
  <si>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</si>
  <si>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</si>
  <si>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</si>
  <si>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</si>
  <si>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</si>
  <si>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</si>
  <si>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</si>
  <si>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</si>
  <si>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</si>
  <si>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</si>
  <si>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</si>
  <si>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</si>
  <si>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</si>
  <si>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</si>
  <si>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</si>
  <si>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</si>
  <si>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</si>
  <si>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</si>
  <si>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</si>
  <si>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</si>
  <si>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</si>
  <si>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</si>
  <si>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</si>
  <si>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</si>
  <si>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</si>
  <si>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</si>
  <si>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</si>
  <si>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</si>
  <si>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</si>
  <si>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</si>
  <si>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</si>
  <si>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</si>
  <si>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</si>
  <si>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</si>
  <si>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</si>
  <si>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</si>
  <si>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</si>
  <si>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</si>
  <si>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</si>
  <si>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</si>
  <si>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</si>
  <si>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</si>
  <si>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</si>
  <si>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</si>
  <si>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</si>
  <si>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</si>
  <si>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</si>
  <si>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</si>
  <si>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</si>
  <si>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</si>
  <si>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</si>
  <si>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</si>
  <si>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</si>
  <si>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</si>
  <si>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</si>
  <si>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</si>
  <si>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</si>
  <si>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</si>
  <si>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</si>
  <si>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</si>
  <si>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</si>
  <si>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</si>
  <si>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</si>
  <si>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</si>
  <si>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</si>
  <si>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</si>
  <si>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</si>
  <si>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</si>
  <si>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</si>
  <si>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</si>
  <si>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</si>
  <si>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</si>
  <si>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</si>
  <si>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</si>
  <si>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</si>
  <si>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</si>
  <si>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</si>
  <si>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</si>
  <si>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</si>
  <si>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</si>
  <si>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</si>
  <si>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</si>
  <si>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</si>
  <si>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</si>
  <si>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</si>
  <si>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</si>
  <si>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</si>
  <si>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</si>
  <si>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</si>
  <si>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</si>
  <si>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</si>
  <si>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</si>
  <si>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</si>
  <si>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</si>
  <si>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</si>
  <si>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</si>
  <si>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</si>
  <si>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</si>
  <si>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</si>
  <si>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</si>
  <si>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</si>
  <si>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</si>
  <si>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</si>
  <si>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</si>
  <si>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</si>
  <si>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</si>
  <si>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</si>
  <si>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</si>
  <si>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</si>
  <si>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</si>
  <si>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</si>
  <si>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</si>
  <si>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</si>
  <si>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</si>
  <si>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</si>
  <si>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</si>
  <si>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</si>
  <si>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</si>
  <si>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</si>
  <si>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</si>
  <si>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</si>
  <si>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</si>
  <si>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</si>
  <si>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</si>
  <si>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</si>
  <si>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</si>
  <si>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</si>
  <si>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</si>
  <si>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</si>
  <si>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</si>
  <si>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</si>
  <si>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</si>
  <si>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</si>
  <si>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</si>
  <si>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</si>
  <si>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</si>
  <si>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</si>
  <si>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</si>
  <si>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</si>
  <si>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</si>
  <si>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</si>
  <si>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</si>
  <si>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</si>
  <si>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</si>
  <si>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</si>
  <si>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</si>
  <si>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</si>
  <si>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</si>
  <si>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</si>
  <si>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</si>
  <si>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</si>
  <si>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</si>
  <si>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</si>
  <si>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</si>
  <si>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</si>
  <si>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</si>
  <si>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</si>
  <si>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</si>
  <si>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</si>
  <si>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</si>
  <si>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</si>
  <si>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</si>
  <si>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</si>
  <si>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</si>
  <si>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</si>
  <si>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</si>
  <si>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</si>
  <si>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</si>
  <si>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</si>
  <si>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</si>
  <si>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</si>
  <si>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</si>
  <si>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</si>
  <si>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</si>
  <si>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</si>
  <si>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</si>
  <si>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</si>
  <si>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</si>
  <si>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</si>
  <si>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</si>
  <si>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</si>
  <si>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</si>
  <si>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</si>
  <si>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</si>
  <si>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</si>
  <si>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</si>
  <si>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</si>
  <si>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</si>
  <si>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</si>
  <si>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</si>
  <si>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</si>
  <si>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</si>
  <si>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</si>
  <si>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</si>
  <si>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</si>
  <si>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</si>
  <si>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</si>
  <si>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</si>
  <si>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</si>
  <si>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</si>
  <si>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</si>
  <si>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</si>
  <si>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</si>
  <si>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</si>
  <si>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</si>
  <si>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</si>
  <si>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</si>
  <si>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</si>
  <si>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</si>
  <si>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</si>
  <si>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</si>
  <si>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</si>
  <si>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</si>
  <si>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</si>
  <si>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</si>
  <si>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</si>
  <si>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</si>
  <si>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</si>
  <si>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</si>
  <si>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</si>
  <si>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</si>
  <si>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</si>
  <si>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</si>
  <si>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</si>
  <si>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</si>
  <si>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</si>
  <si>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</si>
  <si>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</si>
  <si>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</si>
  <si>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</si>
  <si>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</si>
  <si>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</si>
  <si>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</si>
  <si>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</si>
  <si>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</si>
  <si>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</si>
  <si>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</si>
  <si>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</si>
  <si>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</si>
  <si>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</si>
  <si>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</si>
  <si>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</si>
  <si>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</si>
  <si>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</si>
  <si>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</si>
  <si>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</si>
  <si>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</si>
  <si>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</si>
  <si>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</si>
  <si>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</si>
  <si>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</si>
  <si>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</si>
  <si>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</si>
  <si>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</si>
  <si>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</si>
  <si>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</si>
  <si>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</si>
  <si>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</si>
  <si>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</si>
  <si>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</si>
  <si>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</si>
  <si>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</si>
  <si>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</si>
  <si>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</si>
  <si>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</si>
  <si>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</si>
  <si>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</si>
  <si>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</si>
  <si>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</si>
  <si>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</si>
  <si>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</si>
  <si>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</si>
  <si>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</si>
  <si>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</si>
  <si>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</si>
  <si>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</si>
  <si>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</si>
  <si>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</si>
  <si>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</si>
  <si>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</si>
  <si>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</si>
  <si>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</si>
  <si>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</si>
  <si>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</si>
  <si>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</si>
  <si>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</si>
  <si>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</si>
  <si>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</si>
  <si>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</si>
  <si>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</si>
  <si>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</si>
  <si>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</si>
  <si>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</si>
  <si>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</si>
  <si>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</si>
  <si>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</si>
  <si>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</si>
  <si>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</si>
  <si>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</si>
  <si>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</si>
  <si>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</si>
  <si>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</si>
  <si>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</si>
  <si>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</si>
  <si>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</si>
  <si>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</si>
  <si>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</si>
  <si>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</si>
  <si>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</si>
  <si>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</si>
  <si>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</si>
  <si>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</si>
  <si>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</si>
  <si>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</si>
  <si>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</si>
  <si>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</si>
  <si>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</si>
  <si>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</si>
  <si>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</si>
  <si>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</si>
  <si>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</si>
  <si>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</si>
  <si>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</si>
  <si>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</si>
  <si>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</si>
  <si>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</si>
  <si>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</si>
  <si>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</si>
  <si>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</si>
  <si>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</si>
  <si>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</si>
  <si>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</si>
  <si>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</si>
  <si>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</si>
  <si>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</si>
  <si>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</si>
  <si>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</si>
  <si>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</si>
  <si>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</si>
  <si>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</si>
  <si>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</si>
  <si>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PCM-20251003-00000914</t>
  </si>
  <si>
    <t xml:space="preserve">ETA 50 min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</si>
  <si>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</si>
  <si>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</si>
  <si>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</si>
  <si>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</si>
  <si>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</si>
  <si>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</si>
  <si>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</si>
  <si>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</si>
  <si>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</si>
  <si>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</si>
  <si>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</si>
  <si>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</si>
  <si>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</si>
  <si>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</si>
  <si>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</si>
  <si>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</si>
  <si>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</si>
  <si>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AT site TS</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</si>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</sst>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270.6373649305533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5.3545486109214835E-2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5.2793171293160412E-2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45933.585790856479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45933.585790856479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45933.585790856479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45933.585790856479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45933.585790856479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45933.585790856479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45933.585790856479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45933.585790856479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45933.585790856479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45933.585790856479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45933.585790856479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45933.585790856479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45933.585790856479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45933.585790856479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45933.585790856479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45933.585790856479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45933.585790856479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45933.585790856479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45933.585790856479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45933.585790856479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45933.585790856479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45933.585790856479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45933.585790856479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45933.585790856479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45933.585790856479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45933.585790856479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45933.585790856479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45933.585790856479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45933.585790856479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45933.585790856479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45933.585790856479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45933.585790856479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45933.585790856479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45933.585790856479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45933.585790856479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45933.585790856479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45933.585790856479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45933.585790856479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45933.585790856479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45933.585790856479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45933.585790856479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45933.585790856479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45933.585790856479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45933.585790856479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45933.585790856479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45933.585790856479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45933.585790856479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45933.585790856479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45933.585790856479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45933.585790856479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45933.585790856479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45933.585790856479</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70780E94-F49B-41C5-9090-00D930339F5D}"/>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241.93400844906864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126.85870752314804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108.58595289351797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29728</v>
      </c>
      <c r="E6" s="100" t="s">
        <v>38964</v>
      </c>
      <c r="F6" s="132">
        <v>45933.577719907407</v>
      </c>
      <c r="G6" s="133">
        <f ca="1">IFERROR(NOW()-F6,"-")</f>
        <v>8.070949072134681E-3</v>
      </c>
      <c r="H6" s="132">
        <v>45933.571793981479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45933.585790856479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45933.585790856479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45933.585790856479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45933.585790856479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45933.585790856479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45933.585790856479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45933.585790856479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45933.585790856479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45933.585790856479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45933.585790856479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45933.585790856479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45933.585790856479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45933.585790856479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45933.585790856479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45933.585790856479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45933.585790856479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45933.585790856479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45933.585790856479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45933.585790856479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45933.585790856479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45933.585790856479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45933.585790856479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45933.585790856479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45933.585790856479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45933.585790856479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45933.585790856479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45933.585790856479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45933.585790856479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45933.585790856479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45933.585790856479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45933.585790856479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45933.585790856479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45933.585790856479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45933.585790856479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45933.585790856479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45933.585790856479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45933.585790856479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45933.585790856479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45933.585790856479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45933.585790856479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45933.585790856479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45933.585790856479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45933.585790856479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45933.585790856479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45933.585790856479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45933.585790856479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45933.585790856479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45933.585790856479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45933.585790856479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45933.585790856479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45933.585790856479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45933.585790856479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45933.585790856479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45933.585790856479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45933.585790856479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45933.585790856479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45933.585790856479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45933.585790856479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45933.585790856479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45933.585790856479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45933.585790856479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45933.585790856479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45933.585790856479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45933.585790856479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45933.585790856479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45933.585790856479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45933.585790856479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45933.585790856479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45933.585790856479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45933.585790856479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45933.585790856479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45933.585790856479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45933.585790856479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45933.585790856479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45933.585790856479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45933.585790856479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45933.585790856479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45933.585790856479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45933.585790856479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45933.585790856479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45933.585790856479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45933.585790856479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45933.585790856479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45933.585790856479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45933.585790856479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45933.585790856479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45933.585790856479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45933.585790856479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45933.585790856479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45933.585790856479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45933.585790856479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45933.585790856479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45933.585790856479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45933.585790856479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45933.585790856479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45933.585790856479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45933.585790856479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45933.585790856479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45933.585790856479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45933.585790856479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45933.585790856479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45933.585790856479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45933.585790856479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45933.585790856479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45933.585790856479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45933.585790856479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45933.585790856479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45933.585790856479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45933.585790856479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45933.585790856479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45933.585790856479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45933.585790856479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45933.585790856479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45933.585790856479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45933.585790856479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45933.585790856479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45933.585790856479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45933.585790856479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45933.585790856479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45933.585790856479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45933.585790856479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45933.585790856479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45933.585790856479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45933.585790856479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45933.585790856479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45933.585790856479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45933.585790856479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45933.585790856479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45933.585790856479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45933.585790856479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45933.585790856479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45933.585790856479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45933.585790856479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45933.585790856479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45933.585790856479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45933.585790856479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45933.585790856479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45933.585790856479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45933.585790856479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45933.585790856479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45933.585790856479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45933.585790856479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45933.585790856479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45933.585790856479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45933.585790856479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45933.585790856479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45933.585790856479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45933.585790856479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45933.585790856479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45933.585790856479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45933.585790856479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45933.585790856479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45933.585790856479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45933.585790856479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45933.585790856479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45933.585790856479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45933.585790856479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45933.585790856479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45933.585790856479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45933.585790856479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45933.585790856479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45933.585790856479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45933.585790856479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45933.585790856479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45933.585790856479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45933.585790856479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45933.585790856479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45933.585790856479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45933.585790856479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45933.585790856479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45933.585790856479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45933.585790856479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45933.585790856479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45933.585790856479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45933.585790856479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45933.585790856479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45933.585790856479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45933.585790856479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45933.585790856479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45933.585790856479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45933.585790856479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45933.585790856479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45933.585790856479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45933.585790856479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45933.585790856479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45933.585790856479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45933.585790856479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45933.585790856479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45933.585790856479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45933.585790856479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45933.585790856479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45933.585790856479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45933.585790856479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45933.585790856479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45933.585790856479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45933.585790856479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45933.585790856479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45933.585790856479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45933.585790856479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45933.585790856479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45933.585790856479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45933.585790856479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45933.585790856479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45933.585790856479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45933.585790856479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45933.585790856479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45933.585790856479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45933.585790856479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45933.585790856479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45933.585790856479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45933.585790856479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45933.585790856479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45933.585790856479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45933.585790856479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45933.585790856479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45933.585790856479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45933.585790856479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45933.585790856479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45933.585790856479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45933.585790856479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45933.585790856479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45933.585790856479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45933.585790856479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45933.585790856479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45933.585790856479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45933.585790856479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45933.585790856479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45933.585790856479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45933.585790856479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45933.585790856479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45933.585790856479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45933.585790856479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45933.585790856479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45933.585790856479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45933.585790856479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45933.585790856479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45933.585790856479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45933.585790856479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45933.585790856479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45933.585790856479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45933.585790856479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45933.585790856479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45933.585790856479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45933.585790856479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45933.585790856479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45933.585790856479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45933.585790856479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45933.585790856479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45933.585790856479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45933.585790856479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45933.585790856479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45933.585790856479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45933.585790856479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45933.585790856479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45933.585790856479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45933.585790856479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45933.585790856479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45933.585790856479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45933.585790856479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45933.585790856479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45933.585790856479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45933.585790856479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45933.585790856479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45933.585790856479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45933.585790856479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45933.585790856479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45933.585790856479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45933.585790856479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45933.585790856479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45933.585790856479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45933.585790856479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45933.585790856479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45933.585790856479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45933.585790856479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45933.585790856479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45933.585790856479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45933.585790856479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45933.585790856479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45933.585790856479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45933.585790856479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45933.585790856479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45933.585790856479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45933.585790856479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45933.585790856479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45933.585790856479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45933.585790856479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45933.585790856479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45933.585790856479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45933.585790856479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45933.585790856479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45933.585790856479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45933.585790856479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45933.585790856479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45933.585790856479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45933.585790856479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45933.585790856479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45933.585790856479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45933.585790856479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45933.585790856479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45933.585790856479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45933.585790856479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45933.585790856479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45933.585790856479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45933.585790856479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45933.585790856479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45933.585790856479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45933.585790856479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45933.585790856479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45933.585790856479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45933.585790856479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45933.585790856479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45933.585790856479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45933.585790856479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45933.585790856479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45933.585790856479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45933.585790856479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45933.585790856479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45933.585790856479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45933.585790856479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45933.585790856479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45933.585790856479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45933.585790856479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45933.585790856479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45933.585790856479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45933.585790856479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45933.585790856479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45933.585790856479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45933.585790856479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45933.585790856479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45933.585790856479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t="s">
        <v>38964</v>
      </c>
      <c r="F2" s="20">
        <v>45933.576631944445</v>
      </c>
      <c r="G2" s="21">
        <f t="shared" ref="G2:G63" ca="1" si="0">IFERROR(NOW()-F2,"-")</f>
        <v>9.1589120347634889E-3</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45933.585790856479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45933.585790856479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45933.585790856479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45933.585790856479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45933.585790856479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45933.585790856479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45933.585790856479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45933.585790856479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45933.585790856479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45933.585790856479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45933.585790856479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45933.585790856479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45933.585790856479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45933.585790856479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45933.585790856479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45933.585790856479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45933.585790856479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45933.585790856479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45933.585790856479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45933.585790856479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45933.585790856479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45933.585790856479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45933.585790856479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45933.585790856479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45933.585790856479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45933.585790856479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45933.585790856479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45933.585790856479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45933.585790856479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45933.585790856479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45933.585790856479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45933.585790856479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45933.585790856479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45933.585790856479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45933.585790856479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45933.585790856479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45933.585790856479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45933.585790856479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45933.585790856479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45933.585790856479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45933.585790856479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45933.585790856479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45933.585790856479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45933.585790856479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45933.585790856479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45933.585790856479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45933.585790856479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45933.585790856479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45933.585790856479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45933.585790856479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45933.585790856479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45933.585790856479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45933.585790856479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45933.585790856479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45933.585790856479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45933.585790856479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45933.585790856479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45933.585790856479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45933.585790856479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45933.585790856479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45933.585790856479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45933.585790856479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45933.585790856479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45933.585790856479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45933.585790856479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45933.585790856479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45933.585790856479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45933.585790856479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45933.585790856479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45933.585790856479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45933.585790856479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45933.585790856479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45933.585790856479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45933.585790856479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45933.585790856479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45933.585790856479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45933.585790856479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45933.585790856479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45933.585790856479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45933.585790856479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45933.585790856479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45933.585790856479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45933.585790856479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45933.585790856479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45933.585790856479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45933.585790856479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45933.585790856479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45933.585790856479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45933.585790856479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45933.585790856479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45933.585790856479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45933.585790856479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45933.585790856479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45933.585790856479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45933.585790856479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45933.585790856479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45933.585790856479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45933.585790856479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45933.585790856479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45933.585790856479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45933.585790856479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45933.585790856479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45933.585790856479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45933.585790856479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45933.585790856479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45933.585790856479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45933.585790856479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45933.585790856479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45933.585790856479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45933.585790856479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45933.585790856479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45933.585790856479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45933.585790856479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45933.585790856479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45933.585790856479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45933.585790856479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45933.585790856479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45933.585790856479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45933.585790856479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45933.585790856479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45933.585790856479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45933.585790856479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45933.585790856479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45933.585790856479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45933.585790856479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45933.585790856479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45933.585790856479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45933.585790856479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45933.585790856479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45933.585790856479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45933.585790856479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45933.585790856479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45933.585790856479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45933.585790856479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45933.585790856479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45933.585790856479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45933.585790856479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45933.585790856479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45933.585790856479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45933.585790856479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45933.585790856479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45933.585790856479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45933.585790856479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45933.585790856479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45933.585790856479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45933.585790856479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45933.585790856479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45933.585790856479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45933.585790856479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45933.585790856479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45933.585790856479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45933.585790856479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45933.585790856479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45933.585790856479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45933.585790856479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45933.585790856479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45933.585790856479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45933.585790856479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45933.585790856479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45933.585790856479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45933.585790856479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45933.585790856479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45933.585790856479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45933.585790856479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45933.585790856479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45933.585790856479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45933.585790856479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45933.585790856479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45933.585790856479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45933.585790856479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45933.585790856479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45933.585790856479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45933.585790856479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45933.585790856479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45933.585790856479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45933.585790856479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45933.585790856479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45933.585790856479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45933.585790856479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45933.585790856479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45933.585790856479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45933.585790856479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45933.585790856479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45933.585790856479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45933.585790856479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45933.585790856479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45933.585790856479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45933.585790856479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45933.585790856479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45933.585790856479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45933.585790856479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45933.585790856479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45933.585790856479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45933.585790856479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45933.585790856479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45933.585790856479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45933.585790856479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45933.585790856479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45933.585790856479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45933.585790856479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45933.585790856479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45933.585790856479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45933.585790856479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45933.585790856479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45933.585790856479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45933.585790856479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45933.585790856479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45933.585790856479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45933.585790856479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45933.585790856479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45933.585790856479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45933.585790856479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45933.585790856479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45933.585790856479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45933.585790856479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45933.585790856479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45933.585790856479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45933.585790856479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45933.585790856479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45933.585790856479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45933.585790856479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45933.585790856479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45933.585790856479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45933.585790856479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45933.585790856479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45933.585790856479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45933.585790856479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45933.585790856479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45933.585790856479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45933.585790856479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45933.585790856479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45933.585790856479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45933.585790856479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45933.585790856479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45933.585790856479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45933.585790856479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45933.585790856479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45933.585790856479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45933.585790856479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45933.585790856479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45933.585790856479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45933.585790856479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45933.585790856479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45933.585790856479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45933.585790856479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45933.585790856479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45933.585790856479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45933.585790856479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45933.585790856479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45933.585790856479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45933.585790856479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45933.585790856479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45933.585790856479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45933.585790856479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45933.585790856479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45933.585790856479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45933.585790856479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45933.585790856479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45933.585790856479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45933.585790856479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45933.585790856479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45933.585790856479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45933.585790856479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45933.585790856479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45933.585790856479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45933.585790856479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45933.585790856479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45933.585790856479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45933.585790856479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45933.585790856479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45933.585790856479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45933.585790856479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45933.585790856479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45933.585790856479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45933.585790856479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45933.585790856479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45933.585790856479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45933.585790856479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45933.585790856479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45933.585790856479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45933.585790856479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45933.585790856479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45933.585790856479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45933.585790856479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45933.585790856479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45933.585790856479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45933.585790856479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45933.585790856479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45933.585790856479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45933.585790856479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45933.585790856479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45933.585790856479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45933.585790856479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45933.585790856479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45933.585790856479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45933.585790856479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45933.585790856479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45933.585790856479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45933.585790856479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45933.585790856479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45933.585790856479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45933.585790856479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45933.585790856479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45933.585790856479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45933.585790856479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45933.585790856479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45933.585790856479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45933.585790856479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45933.585790856479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45933.585790856479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45933.585790856479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45933.585790856479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45933.585790856479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45933.585790856479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45933.585790856479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45933.585790856479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45933.585790856479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45933.585790856479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45933.585790856479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45933.585790856479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45933.585790856479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45933.585790856479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45933.585790856479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45933.585790856479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45933.585790856479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45933.585790856479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45933.585790856479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45933.585790856479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45933.585790856479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45933.585790856479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45933.585790856479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45933.585790856479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45933.585790856479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45933.585790856479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45933.585790856479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45933.585790856479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45933.585790856479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45933.585790856479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45933.585790856479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45933.585790856479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45933.585790856479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45933.585790856479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45933.585790856479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45933.585790856479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45933.585790856479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45933.585790856479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45933.585790856479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45933.585790856479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45933.585790856479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45933.585790856479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45933.585790856479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45933.585790856479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45933.585790856479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45933.585790856479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45933.585790856479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45933.585790856479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45933.585790856479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45933.585790856479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45933.585790856479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45933.585790856479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45933.585790856479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45933.585790856479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45933.585790856479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45933.585790856479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45933.585790856479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45933.585790856479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45933.585790856479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45933.585790856479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45933.585790856479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45933.585790856479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45933.585790856479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45933.585790856479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45933.585790856479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45933.585790856479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45933.585790856479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45933.585790856479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45933.585790856479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45933.585790856479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45933.585790856479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45933.585790856479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45933.585790856479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45933.585790856479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45933.585790856479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45933.585790856479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45933.585790856479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45933.585790856479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45933.585790856479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45933.585790856479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45933.585790856479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45933.585790856479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45933.585790856479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45933.585790856479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45933.585790856479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45933.585790856479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45933.585790856479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45933.585790856479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45933.585790856479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45933.585790856479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45933.585790856479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45933.585790856479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45933.585790856479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45933.585790856479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45933.585790856479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45933.585790856479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45933.585790856479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45933.585790856479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45933.585790856479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45933.585790856479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45933.585790856479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45933.585790856479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45933.585790856479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45933.585790856479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45933.585790856479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45933.585790856479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45933.585790856479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45933.585790856479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45933.585790856479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45933.585790856479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45933.585790856479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45933.585790856479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45933.585790856479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45933.585790856479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45933.585790856479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45933.585790856479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45933.585790856479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45933.585790856479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45933.585790856479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45933.585790856479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45933.585790856479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45933.585790856479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45933.585790856479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45933.585790856479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45933.585790856479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45933.585790856479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45933.585790856479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45933.585790856479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45933.585790856479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45933.585790856479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45933.585790856479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45933.585790856479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45933.585790856479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45933.585790856479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45933.585790856479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45933.585790856479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45933.585790856479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45933.585790856479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45933.585790856479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45933.585790856479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45933.585790856479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45933.585790856479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45933.585790856479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45933.585790856479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45933.585790856479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45933.585790856479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45933.585790856479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45933.585790856479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45933.585790856479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45933.585790856479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45933.585790856479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45933.585790856479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45933.585790856479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45933.585790856479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45933.585790856479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45933.585790856479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45933.585790856479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45933.585790856479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45933.585790856479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45933.585790856479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45933.585790856479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45933.585790856479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45933.585790856479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45933.585790856479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45933.585790856479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45933.585790856479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45933.585790856479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45933.585790856479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45933.585790856479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45933.585790856479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45933.585790856479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45933.585790856479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45933.585790856479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45933.585790856479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45933.585790856479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45933.585790856479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45933.585790856479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45933.585790856479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45933.585790856479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45933.585790856479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45933.585790856479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45933.585790856479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45933.585790856479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45933.585790856479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45933.585790856479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45933.585790856479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45933.585790856479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45933.585790856479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45933.585790856479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45933.585790856479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45933.585790856479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45933.585790856479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45933.585790856479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45933.585790856479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45933.585790856479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45933.585790856479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45933.585790856479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45933.585790856479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45933.585790856479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45933.585790856479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45933.585790856479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45933.585790856479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45933.585790856479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45933.585790856479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45933.585790856479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45933.585790856479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45933.585790856479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45933.585790856479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45933.585790856479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45933.585790856479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45933.585790856479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45933.585790856479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45933.585790856479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45933.585790856479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45933.585790856479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45933.585790856479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45933.585790856479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45933.585790856479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45933.585790856479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45933.585790856479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45933.585790856479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45933.585790856479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45933.585790856479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45933.585790856479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45933.585790856479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45933.585790856479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45933.585790856479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45933.585790856479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45933.585790856479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45933.585790856479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45933.585790856479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45933.585790856479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45933.585790856479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45933.585790856479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45933.585790856479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45933.585790856479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45933.585790856479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45933.585790856479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45933.585790856479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45933.585790856479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45933.585790856479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45933.585790856479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45933.585790856479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45933.585790856479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45933.585790856479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45933.585790856479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45933.585790856479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45933.585790856479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45933.585790856479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45933.585790856479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45933.585790856479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45933.585790856479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45933.585790856479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45933.585790856479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45933.585790856479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45933.585790856479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45933.585790856479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45933.585790856479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45933.585790856479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45933.585790856479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45933.585790856479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45933.585790856479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45933.585790856479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45933.585790856479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45933.585790856479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45933.585790856479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45933.585790856479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45933.585790856479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45933.585790856479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45933.585790856479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45933.585790856479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45933.585790856479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45933.585790856479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45933.585790856479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45933.585790856479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45933.585790856479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45933.585790856479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45933.585790856479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45933.585790856479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45933.585790856479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45933.585790856479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45933.585790856479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45933.585790856479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45933.585790856479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45933.585790856479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45933.585790856479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45933.585790856479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45933.585790856479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45933.585790856479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45933.585790856479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45933.585790856479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45933.585790856479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45933.585790856479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45933.585790856479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45933.585790856479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45933.585790856479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45933.585790856479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45933.585790856479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45933.585790856479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45933.585790856479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45933.585790856479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45933.585790856479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45933.585790856479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45933.585790856479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45933.585790856479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45933.585790856479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45933.585790856479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45933.585790856479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45933.585790856479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45933.585790856479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45933.585790856479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45933.585790856479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45933.585790856479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45933.585790856479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45933.585790856479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45933.585790856479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45933.585790856479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45933.585790856479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45933.585790856479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45933.585790856479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45933.585790856479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45933.585790856479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45933.585790856479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45933.585790856479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45933.585790856479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45933.585790856479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45933.585790856479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45933.585790856479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45933.585790856479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45933.585790856479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45933.585790856479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45933.585790856479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45933.585790856479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45933.585790856479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45933.585790856479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45933.585790856479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45933.585790856479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45933.585790856479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45933.585790856479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45933.585790856479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45933.585790856479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45933.585790856479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45933.585790856479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45933.585790856479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45933.585790856479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45933.585790856479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45933.585790856479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45933.585790856479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45933.585790856479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45933.585790856479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45933.585790856479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45933.585790856479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45933.585790856479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45933.585790856479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45933.585790856479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45933.585790856479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45933.585790856479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45933.585790856479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45933.585790856479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45933.585790856479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45933.585790856479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45933.585790856479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45933.585790856479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45933.585790856479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45933.585790856479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45933.585790856479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45933.585790856479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45933.585790856479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45933.585790856479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45933.585790856479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45933.585790856479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45933.585790856479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45933.585790856479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45933.585790856479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45933.585790856479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45933.585790856479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45933.585790856479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45933.585790856479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45933.585790856479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45933.585790856479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45933.585790856479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45933.585790856479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45933.585790856479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45933.585790856479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45933.585790856479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45933.585790856479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45933.585790856479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45933.585790856479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45933.585790856479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45933.585790856479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45933.585790856479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45933.585790856479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45933.585790856479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45933.585790856479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45933.585790856479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45933.585790856479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45933.585790856479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45933.585790856479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45933.585790856479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45933.585790856479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45933.585790856479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45933.585790856479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45933.585790856479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45933.585790856479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45933.585790856479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45933.585790856479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45933.585790856479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45933.585790856479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45933.585790856479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45933.585790856479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45933.585790856479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45933.585790856479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45933.585790856479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45933.585790856479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45933.585790856479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45933.585790856479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45933.585790856479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45933.585790856479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45933.585790856479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45933.585790856479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45933.585790856479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45933.585790856479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45933.585790856479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45933.585790856479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45933.585790856479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45933.585790856479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45933.585790856479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45933.585790856479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45933.585790856479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45933.585790856479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45933.585790856479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45933.585790856479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45933.585790856479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45933.585790856479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45933.585790856479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45933.585790856479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45933.585790856479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45933.585790856479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45933.585790856479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45933.585790856479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45933.585790856479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45933.585790856479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45933.585790856479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45933.585790856479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45933.585790856479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45933.585790856479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45933.585790856479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45933.585790856479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45933.585790856479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45933.585790856479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45933.585790856479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45933.585790856479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45933.585790856479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45933.585790856479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45933.585790856479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45933.585790856479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45933.585790856479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45933.585790856479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45933.585790856479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45933.585790856479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45933.585790856479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45933.585790856479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45933.585790856479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45933.585790856479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45933.585790856479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45933.585790856479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45933.585790856479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45933.585790856479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45933.585790856479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45933.585790856479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45933.585790856479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45933.585790856479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45933.585790856479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45933.585790856479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45933.585790856479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45933.585790856479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45933.585790856479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45933.585790856479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45933.585790856479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45933.585790856479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45933.585790856479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45933.585790856479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45933.585790856479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45933.585790856479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45933.585790856479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45933.585790856479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45933.585790856479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45933.585790856479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45933.585790856479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45933.585790856479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45933.585790856479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45933.585790856479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45933.585790856479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45933.585790856479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45933.585790856479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45933.585790856479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45933.585790856479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45933.585790856479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45933.585790856479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45933.585790856479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45933.585790856479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45933.585790856479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45933.585790856479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45933.585790856479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45933.585790856479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45933.585790856479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45933.585790856479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45933.585790856479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45933.585790856479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45933.585790856479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45933.585790856479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45933.585790856479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45933.585790856479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45933.585790856479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45933.585790856479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45933.585790856479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45933.585790856479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45933.585790856479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45933.585790856479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45933.585790856479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45933.585790856479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45933.585790856479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45933.585790856479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45933.585790856479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45933.585790856479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45933.585790856479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45933.585790856479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45933.585790856479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45933.585790856479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45933.585790856479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45933.585790856479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45933.585790856479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45933.585790856479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45933.585790856479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45933.585790856479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45933.585790856479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45933.585790856479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45933.585790856479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45933.585790856479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45933.585790856479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45933.585790856479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45933.585790856479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45933.585790856479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45933.585790856479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45933.585790856479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45933.585790856479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45933.585790856479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45933.585790856479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45933.585790856479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45933.585790856479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45933.585790856479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45933.585790856479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45933.585790856479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45933.585790856479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45933.585790856479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45933.585790856479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45933.585790856479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45933.585790856479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45933.585790856479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45933.585790856479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45933.585790856479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45933.585790856479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45933.585790856479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45933.585790856479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45933.585790856479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45933.585790856479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45933.585790856479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45933.585790856479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45933.585790856479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45933.585790856479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45933.585790856479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45933.585790856479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45933.585790856479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45933.585790856479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45933.585790856479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45933.585790856479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45933.585790856479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45933.585790856479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45933.585790856479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45933.585790856479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45933.585790856479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45933.585790856479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45933.585790856479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45933.585790856479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45933.585790856479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45933.585790856479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45933.585790856479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45933.585790856479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45933.585790856479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45933.585790856479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45933.585790856479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45933.585790856479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45933.585790856479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45933.585790856479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45933.585790856479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45933.585790856479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45933.585790856479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45933.585790856479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45933.585790856479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45933.585790856479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45933.585790856479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45933.585790856479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45933.585790856479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45933.585790856479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45933.585790856479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45933.585790856479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45933.585790856479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45933.585790856479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45933.585790856479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45933.585790856479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45933.585790856479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45933.585790856479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45933.585790856479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45933.585790856479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45933.585790856479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45933.585790856479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45933.585790856479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45933.585790856479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45933.585790856479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45933.585790856479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45933.585790856479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45933.585790856479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45933.585790856479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45933.585790856479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45933.585790856479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45933.585790856479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45933.585790856479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45933.585790856479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45933.585790856479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45933.585790856479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45933.585790856479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45933.585790856479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45933.585790856479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45933.585790856479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45933.585790856479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45933.585790856479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45933.585790856479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45933.585790856479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45933.585790856479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45933.585790856479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45933.585790856479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45933.585790856479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45933.585790856479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45933.585790856479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45933.585790856479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45933.585790856479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45933.585790856479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45933.585790856479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45933.585790856479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45933.585790856479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45933.585790856479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45933.585790856479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45933.585790856479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45933.585790856479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45933.585790856479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45933.585790856479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45933.585790856479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45933.585790856479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45933.585790856479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45933.585790856479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45933.585790856479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45933.585790856479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45933.585790856479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45933.585790856479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45933.585790856479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45933.585790856479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45933.585790856479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45933.585790856479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45933.585790856479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45933.585790856479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45933.585790856479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45933.585790856479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45933.585790856479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45933.585790856479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45933.585790856479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45933.585790856479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45933.585790856479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45933.585790856479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45933.585790856479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45933.585790856479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45933.585790856479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45933.585790856479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45933.585790856479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45933.585790856479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45933.585790856479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45933.585790856479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45933.585790856479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45933.585790856479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45933.585790856479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45933.585790856479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45933.585790856479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45933.585790856479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45933.585790856479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45933.585790856479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45933.585790856479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45933.585790856479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45933.585790856479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45933.585790856479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45933.585790856479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45933.585790856479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45933.585790856479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45933.585790856479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45933.585790856479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45933.585790856479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45933.585790856479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45933.585790856479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45933.585790856479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45933.585790856479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45933.585790856479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45933.585790856479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45933.585790856479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45933.585790856479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45933.585790856479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45933.585790856479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45933.585790856479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45933.585790856479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45933.585790856479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45933.585790856479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45933.585790856479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45933.585790856479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45933.585790856479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45933.585790856479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45933.585790856479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45933.585790856479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45933.585790856479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45933.585790856479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45933.585790856479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45933.585790856479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45933.585790856479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45933.585790856479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45933.585790856479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45933.585790856479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45933.585790856479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45933.585790856479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45933.585790856479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45933.585790856479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45933.585790856479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45933.585790856479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45933.585790856479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45933.585790856479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45933.585790856479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45933.585790856479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45933.585790856479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45933.585790856479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45933.585790856479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45933.585790856479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45933.585790856479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45933.585790856479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45933.585790856479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45933.585790856479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45933.585790856479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45933.585790856479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45933.585790856479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45933.585790856479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45933.585790856479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45933.585790856479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45933.585790856479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45933.585790856479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45933.585790856479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45933.585790856479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45933.585790856479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45933.585790856479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45933.585790856479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45933.585790856479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45933.585790856479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45933.585790856479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45933.585790856479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45933.585790856479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45933.585790856479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45933.585790856479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45933.585790856479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45933.585790856479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45933.585790856479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45933.585790856479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45933.585790856479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45933.585790856479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45933.585790856479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45933.585790856479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45933.585790856479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45933.585790856479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45933.585790856479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45933.585790856479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45933.585790856479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45933.585790856479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45933.585790856479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45933.585790856479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45933.585790856479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45933.585790856479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45933.585790856479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45933.585790856479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45933.585790856479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45933.585790856479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45933.585790856479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45933.585790856479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45933.585790856479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45933.585790856479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45933.585790856479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45933.585790856479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45933.585790856479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45933.585790856479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45933.585790856479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45933.585790856479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45933.585790856479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45933.585790856479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45933.585790856479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45933.585790856479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45933.585790856479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45933.585790856479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45933.585790856479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45933.585790856479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45933.585790856479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45933.585790856479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45933.585790856479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45933.585790856479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45933.585790856479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45933.585790856479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45933.585790856479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45933.585790856479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45933.585790856479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45933.585790856479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45933.585790856479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45933.585790856479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45933.585790856479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45933.585790856479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45933.585790856479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45933.585790856479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45933.585790856479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45933.585790856479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45933.585790856479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45933.585790856479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45933.585790856479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45933.585790856479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45933.585790856479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45933.585790856479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45933.585790856479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45933.585790856479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45933.585790856479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45933.585790856479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45933.585790856479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45933.585790856479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45933.585790856479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45933.585790856479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45933.585790856479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45933.585790856479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45933.585790856479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45933.585790856479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45933.585790856479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45933.585790856479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45933.585790856479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45933.585790856479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45933.585790856479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45933.585790856479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45933.585790856479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45933.585790856479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45933.585790856479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45933.585790856479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45933.585790856479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45933.585790856479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45933.585790856479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45933.585790856479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45933.585790856479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45933.585790856479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45933.585790856479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45933.585790856479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45933.585790856479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45933.585790856479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45933.585790856479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45933.585790856479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45933.585790856479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45933.585790856479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45933.585790856479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45933.585790856479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45933.585790856479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45933.585790856479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45933.585790856479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45933.585790856479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45933.585790856479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45933.585790856479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45933.585790856479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45933.585790856479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45933.585790856479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45933.585790856479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45933.585790856479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45933.585790856479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45933.585790856479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45933.585790856479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45933.585790856479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45933.585790856479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45933.585790856479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45933.585790856479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45933.585790856479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45933.585790856479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45933.585790856479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45933.585790856479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45933.585790856479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45933.585790856479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45933.585790856479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45933.585790856479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45933.585790856479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45933.585790856479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45933.585790856479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45933.585790856479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45933.585790856479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45933.585790856479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45933.585790856479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45933.585790856479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45933.585790856479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45933.585790856479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45933.585790856479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45933.585790856479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45933.585790856479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45933.585790856479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45933.585790856479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45933.585790856479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45933.585790856479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45933.585790856479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45933.585790856479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45933.585790856479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45933.585790856479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45933.585790856479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A5" sqref="A5:X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230.10507326388324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2.6955130787027883</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25920</v>
      </c>
      <c r="E4" s="112" t="s">
        <v>38964</v>
      </c>
      <c r="F4" s="113">
        <v>45933.468229166669</v>
      </c>
      <c r="G4" s="114">
        <f ca="1">IFERROR(NOW()-F4,"")</f>
        <v>0.11756168981082737</v>
      </c>
      <c r="H4" s="113">
        <v>45933.462314814817</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36364</v>
      </c>
      <c r="E5" s="112" t="s">
        <v>38964</v>
      </c>
      <c r="F5" s="113">
        <v>45933.516493055555</v>
      </c>
      <c r="G5" s="114">
        <f ca="1">IFERROR(NOW()-F5,"")</f>
        <v>6.9297800924687181E-2</v>
      </c>
      <c r="H5" s="113">
        <v>45933.510787037034</v>
      </c>
      <c r="I5" s="110" t="str">
        <f>IFERROR(VLOOKUP(D5,DB!A:F,6,0),"")</f>
        <v>SCECO</v>
      </c>
      <c r="J5" s="110" t="str">
        <f>IFERROR(VLOOKUP(D5,DB!A:G,7,0),"")</f>
        <v>In progress</v>
      </c>
      <c r="K5" s="115" t="s">
        <v>39068</v>
      </c>
      <c r="L5" s="107" t="str">
        <f>IFERROR(VLOOKUP(D5,DB!A:I,9,0),"")</f>
        <v>Latis</v>
      </c>
    </row>
    <row r="6" spans="1:16" ht="15" customHeight="1">
      <c r="A6" s="110" t="s">
        <v>39069</v>
      </c>
      <c r="B6" s="110" t="str">
        <f>IFERROR(VLOOKUP(D6,DB!A:K,11,0),"")</f>
        <v>R4</v>
      </c>
      <c r="C6" s="111">
        <v>1</v>
      </c>
      <c r="D6" s="107" t="s">
        <v>36845</v>
      </c>
      <c r="E6" s="112" t="s">
        <v>38964</v>
      </c>
      <c r="F6" s="113">
        <v>45933.509375000001</v>
      </c>
      <c r="G6" s="114">
        <f ca="1">IFERROR(NOW()-F6,"")</f>
        <v>7.6415856477979105E-2</v>
      </c>
      <c r="H6" s="113">
        <v>45933.538194444445</v>
      </c>
      <c r="I6" s="110" t="str">
        <f>IFERROR(VLOOKUP(D6,DB!A:F,6,0),"")</f>
        <v>Generator-SG</v>
      </c>
      <c r="J6" s="110" t="str">
        <f>IFERROR(VLOOKUP(D6,DB!A:G,7,0),"")</f>
        <v>Weak</v>
      </c>
      <c r="K6" s="115" t="s">
        <v>39068</v>
      </c>
      <c r="L6" s="107" t="str">
        <f>IFERROR(VLOOKUP(D6,DB!A:I,9,0),"")</f>
        <v>Latis</v>
      </c>
    </row>
    <row r="7" spans="1:16" ht="15" customHeight="1">
      <c r="A7" s="110"/>
      <c r="B7" s="110" t="str">
        <f>IFERROR(VLOOKUP(D7,DB!A:K,11,0),"")</f>
        <v/>
      </c>
      <c r="C7" s="111"/>
      <c r="D7" s="107"/>
      <c r="E7" s="112"/>
      <c r="F7" s="113"/>
      <c r="G7" s="114">
        <f ca="1">IFERROR(NOW()-F7,"")</f>
        <v>45933.585790856479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45933.585790856479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45933.585790856479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45933.585790856479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45933.585790856479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45933.585790856479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45933.585790856479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45933.585790856479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45933.585790856479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45933.585790856479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45933.585790856479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45933.585790856479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45933.585790856479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45933.585790856479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45933.585790856479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45933.585790856479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45933.585790856479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45933.585790856479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45933.585790856479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45933.585790856479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45933.585790856479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45933.585790856479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45933.585790856479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45933.585790856479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45933.585790856479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45933.585790856479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45933.585790856479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45933.585790856479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45933.585790856479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45933.585790856479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45933.585790856479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45933.585790856479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45933.585790856479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45933.585790856479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45933.585790856479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45933.585790856479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45933.585790856479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45933.585790856479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45933.585790856479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45933.585790856479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45933.585790856479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45933.585790856479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45933.585790856479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45933.585790856479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45933.585790856479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45933.585790856479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45933.585790856479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45933.585790856479</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41.753730671291123</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7.3969135416627978</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35264</v>
      </c>
      <c r="E4" s="37" t="s">
        <v>38964</v>
      </c>
      <c r="F4" s="38">
        <v>45933.532418981478</v>
      </c>
      <c r="G4" s="39">
        <f ca="1">IFERROR(NOW()-F4,"-")</f>
        <v>5.3371875001175795E-2</v>
      </c>
      <c r="H4" s="38">
        <v>45933.52616898148</v>
      </c>
      <c r="I4" s="37" t="str">
        <f>IFERROR(VLOOKUP(D4,DB!A:F,6,0),"")</f>
        <v>Generator-SG</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45933.585790856479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45933.585790856479</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45933.585790856479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45933.585790856479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45933.585790856479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45933.585790856479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45933.585790856479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45933.585790856479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45933.585790856479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45933.585790856479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45933.585790856479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45933.585790856479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45933.585790856479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45933.585790856479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45933.585790856479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45933.585790856479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45933.585790856479</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45933.585790856479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45933.585790856479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45933.585790856479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45933.585790856479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45933.585790856479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45933.585790856479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45933.585790856479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45933.585790856479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45933.585790856479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45933.585790856479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45933.585790856479</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45933.585790856479</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45933.585790856479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45933.585790856479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45933.585790856479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45933.585790856479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45933.585790856479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45933.585790856479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45933.585790856479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45933.585790856479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45933.585790856479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45933.585790856479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45933.585790856479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45933.585790856479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45933.585790856479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45933.585790856479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45933.585790856479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45933.585790856479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45933.585790856479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45933.585790856479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45933.585790856479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45933.585790856479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45933.585790856479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45933.585790856479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45933.585790856479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45933.585790856479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45933.585790856479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45933.585790856479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45933.585790856479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45933.585790856479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45933.585790856479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45933.585790856479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45933.585790856479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45933.585790856479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45933.585790856479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45933.585790856479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45933.585790856479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45933.585790856479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45933.585790856479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45933.585790856479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45933.585790856479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45933.585790856479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45933.585790856479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45933.585790856479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45933.585790856479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45933.585790856479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45933.585790856479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45933.585790856479</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45933.585790856479</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45933.585790856479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45933.585790856479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45933.585790856479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45933.585790856479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45933.585790856479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45933.585790856479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45933.585790856479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45933.585790856479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45933.585790856479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45933.585790856479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45933.585790856479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45933.585790856479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45933.585790856479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45933.585790856479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45933.585790856479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45933.585790856479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45933.585790856479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45933.585790856479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45933.585790856479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45933.585790856479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45933.585790856479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45933.585790856479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45933.585790856479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45933.585790856479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45933.585790856479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45933.585790856479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45933.585790856479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45933.585790856479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45933.585790856479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45933.585790856479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45933.585790856479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45933.585790856479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45933.585790856479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45933.585790856479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45933.585790856479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45933.585790856479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45933.585790856479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45933.585790856479</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45933.585790856479</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45933.585790856479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45933.585790856479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45933.585790856479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45933.585790856479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45933.585790856479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45933.585790856479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45933.585790856479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45933.585790856479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45933.585790856479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45933.585790856479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45933.585790856479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45933.585790856479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45933.585790856479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45933.585790856479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45933.585790856479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45933.585790856479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45933.585790856479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45933.585790856479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45933.585790856479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45933.585790856479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45933.585790856479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45933.585790856479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45933.585790856479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45933.585790856479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45933.585790856479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45933.585790856479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45933.585790856479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45933.585790856479</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45933.585790856479</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45933.585790856479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45933.585790856479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45933.585790856479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45933.585790856479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45933.585790856479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45933.585790856479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45933.585790856479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45933.585790856479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45933.585790856479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45933.585790856479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45933.585790856479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45933.585790856479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45933.585790856479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45933.585790856479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45933.585790856479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45933.585790856479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45933.585790856479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45933.585790856479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45933.585790856479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45933.585790856479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45933.585790856479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45933.585790856479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45933.585790856479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45933.585790856479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45933.585790856479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45933.585790856479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45933.585790856479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45933.585790856479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45933.585790856479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45933.585790856479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45933.585790856479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45933.585790856479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45933.585790856479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45933.585790856479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45933.585790856479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45933.585790856479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45933.585790856479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45933.585790856479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45933.585790856479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45933.585790856479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45933.585790856479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45933.585790856479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45933.585790856479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45933.585790856479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45933.585790856479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45933.585790856479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45933.585790856479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45933.585790856479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45933.585790856479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45933.585790856479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45933.585790856479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45933.585790856479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45933.585790856479</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45933.585790856479</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4.4420755786995869</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6.8129436342569534</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0.76714502314280253</v>
      </c>
      <c r="H4" s="138">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3</v>
      </c>
      <c r="D5" s="137" t="s">
        <v>32068</v>
      </c>
      <c r="E5" s="137" t="s">
        <v>38964</v>
      </c>
      <c r="F5" s="140">
        <v>45933.467604166668</v>
      </c>
      <c r="G5" s="137">
        <f ca="1">IFERROR(NOW()-F5,"-")</f>
        <v>0.11818668981140945</v>
      </c>
      <c r="H5" s="140">
        <v>45933.490983796299</v>
      </c>
      <c r="I5" s="137" t="str">
        <f>IFERROR(VLOOKUP(D5,DB!A:F,6,0),"")</f>
        <v>SCECO</v>
      </c>
      <c r="J5" s="137" t="str">
        <f>IFERROR(VLOOKUP(D5,DB!A:G,7,0),"")</f>
        <v>Dead</v>
      </c>
      <c r="K5" s="137" t="s">
        <v>39082</v>
      </c>
      <c r="L5" s="137" t="str">
        <f>IFERROR(VLOOKUP(D5,DB!A:I,9,0),"")</f>
        <v>Latis</v>
      </c>
    </row>
    <row r="6" spans="1:16383" ht="31.5" customHeight="1">
      <c r="A6" s="121"/>
      <c r="B6" s="137" t="str">
        <f>IFERROR(VLOOKUP(D6,DB!A:K,11,0),"")</f>
        <v/>
      </c>
      <c r="C6" s="137"/>
      <c r="D6" s="137"/>
      <c r="E6" s="137"/>
      <c r="F6" s="137"/>
      <c r="G6" s="137">
        <f ca="1">IFERROR(NOW()-F6,"-")</f>
        <v>45933.585790856479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45933.585790856479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45933.585790856479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45933.585790856479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45933.585790856479</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45933.585790856479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45933.585790856479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45933.585790856479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45933.585790856479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45933.585790856479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45933.585790856479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45933.585790856479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45933.585790856479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45933.585790856479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45933.585790856479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45933.585790856479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45933.585790856479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45933.585790856479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45933.585790856479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45933.585790856479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45933.585790856479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45933.585790856479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45933.585790856479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45933.585790856479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45933.585790856479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45933.585790856479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45933.585790856479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45933.585790856479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45933.585790856479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45933.585790856479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45933.585790856479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45933.585790856479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45933.585790856479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45933.585790856479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45933.585790856479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45933.585790856479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45933.585790856479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45933.585790856479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45933.585790856479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45933.585790856479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45933.585790856479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45933.585790856479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45933.585790856479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45933.585790856479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45933.585790856479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45933.585790856479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45933.585790856479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45933.585790856479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45933.585790856479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45933.585790856479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45933.585790856479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45933.585790856479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45933.585790856479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45933.585790856479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45933.585790856479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45933.585790856479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45933.585790856479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45933.585790856479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45933.585790856479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45933.585790856479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45933.585790856479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45933.585790856479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45933.585790856479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45933.585790856479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45933.585790856479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45933.585790856479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45933.585790856479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45933.585790856479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45933.585790856479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45933.585790856479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45933.585790856479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45933.585790856479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45933.585790856479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45933.585790856479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45933.585790856479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45933.585790856479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45933.585790856479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45933.585790856479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45933.585790856479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45933.585790856479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45933.585790856479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45933.585790856479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45933.585790856479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45933.585790856479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45933.585790856479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45933.585790856479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45933.585790856479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45933.585790856479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45933.585790856479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45933.585790856479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45933.585790856479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45933.585790856479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45933.585790856479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45933.585790856479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45933.585790856479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45933.585790856479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45933.585790856479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45933.585790856479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45933.585790856479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45933.585790856479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45933.585790856479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45933.585790856479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45933.585790856479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45933.585790856479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45933.585790856479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45933.585790856479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45933.585790856479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45933.585790856479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45933.585790856479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45933.585790856479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45933.585790856479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45933.585790856479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45933.585790856479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45933.585790856479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45933.585790856479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45933.585790856479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45933.585790856479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45933.585790856479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45933.585790856479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45933.585790856479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45933.585790856479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45933.585790856479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45933.585790856479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45933.585790856479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45933.585790856479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45933.585790856479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45933.585790856479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45933.585790856479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45933.585790856479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45933.585790856479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45933.585790856479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45933.585790856479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45933.585790856479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45933.585790856479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45933.585790856479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45933.585790856479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45933.585790856479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45933.585790856479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45933.585790856479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45933.585790856479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45933.585790856479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45933.585790856479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45933.585790856479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45933.585790856479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45933.585790856479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45933.585790856479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45933.585790856479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45933.585790856479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45933.585790856479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45933.585790856479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45933.585790856479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45933.585790856479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45933.585790856479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45933.585790856479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45933.585790856479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45933.585790856479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45933.585790856479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45933.585790856479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45933.585790856479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45933.585790856479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45933.585790856479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45933.585790856479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45933.585790856479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45933.585790856479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45933.585790856479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45933.585790856479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45933.585790856479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45933.585790856479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45933.585790856479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45933.585790856479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45933.585790856479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45933.585790856479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45933.585790856479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45933.585790856479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45933.585790856479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45933.585790856479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45933.585790856479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45933.585790856479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45933.585790856479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45933.585790856479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45933.585790856479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45933.585790856479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45933.585790856479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45933.585790856479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45933.585790856479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45933.585790856479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45933.585790856479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45933.585790856479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45933.585790856479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45933.585790856479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45933.585790856479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45933.585790856479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45933.585790856479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45933.585790856479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45933.585790856479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45933.585790856479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45933.585790856479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45933.585790856479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45933.585790856479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45933.585790856479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45933.585790856479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45933.585790856479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45933.585790856479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45933.585790856479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45933.585790856479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45933.585790856479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45933.585790856479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45933.585790856479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45933.585790856479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45933.585790856479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45933.585790856479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45933.585790856479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45933.585790856479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45933.585790856479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45933.585790856479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45933.585790856479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45933.585790856479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45933.585790856479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45933.585790856479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45933.585790856479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45933.585790856479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45933.585790856479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45933.585790856479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45933.585790856479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45933.585790856479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45933.585790856479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45933.585790856479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45933.585790856479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45933.585790856479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45933.585790856479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45933.585790856479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45933.585790856479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45933.585790856479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45933.585790856479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45933.585790856479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45933.585790856479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45933.585790856479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45933.585790856479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45933.585790856479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45933.585790856479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45933.585790856479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45933.585790856479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45933.585790856479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45933.585790856479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45933.585790856479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45933.585790856479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45933.585790856479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45933.585790856479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45933.585790856479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45933.585790856479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45933.585790856479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45933.585790856479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45933.585790856479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45933.585790856479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45933.585790856479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45933.585790856479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45933.585790856479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45933.585790856479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45933.585790856479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45933.585790856479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45933.585790856479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45933.585790856479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45933.585790856479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45933.585790856479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45933.585790856479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45933.585790856479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45933.585790856479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45933.585790856479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45933.585790856479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45933.585790856479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45933.585790856479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45933.585790856479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45933.585790856479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45933.585790856479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45933.585790856479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45933.585790856479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45933.585790856479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45933.585790856479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45933.585790856479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45933.585790856479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45933.585790856479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45933.585790856479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45933.585790856479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45933.585790856479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45933.585790856479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45933.585790856479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45933.585790856479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45933.585790856479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45933.585790856479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45933.585790856479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45933.585790856479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45933.585790856479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45933.585790856479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45933.585790856479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45933.585790856479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45933.585790856479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45933.585790856479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45933.585790856479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45933.585790856479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45933.585790856479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45933.585790856479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45933.585790856479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45933.585790856479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45933.585790856479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45933.585790856479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45933.585790856479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45933.585790856479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45933.585790856479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45933.585790856479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45933.585790856479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45933.585790856479</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2025-10-03T11:04:23Z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