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58" documentId="13_ncr:1_{F6CB121F-512D-4AA6-A0C1-0FB36C537598}" xr6:coauthVersionLast="47" xr6:coauthVersionMax="47" xr10:uidLastSave="{E98E4801-61A6-4509-BF84-698BA9854D8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1" l="1"/>
  <c r="G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J3" i="1"/>
  <c r="J4" i="1"/>
  <c r="J5" i="1"/>
  <c r="J6" i="1"/>
  <c r="J7" i="1"/>
  <c r="J8" i="1"/>
  <c r="J9" i="1"/>
  <c r="J10" i="1"/>
  <c r="J11" i="1"/>
  <c r="J12" i="1"/>
  <c r="J13" i="1"/>
  <c r="J14" i="1"/>
  <c r="J15" i="1"/>
  <c r="J16"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B4" i="5"/>
  <c r="B5" i="5"/>
  <c r="B6" i="5"/>
  <c r="B7" i="5"/>
  <c r="B8" i="5"/>
  <c r="B9" i="5"/>
  <c r="B10" i="5"/>
  <c r="B11" i="5"/>
  <c r="B12" i="5"/>
  <c r="B13" i="5"/>
  <c r="B14" i="5"/>
  <c r="B15" i="5"/>
  <c r="B16" i="5"/>
  <c r="B17" i="5"/>
  <c r="B18" i="5"/>
  <c r="B19" i="5"/>
  <c r="B20" i="5"/>
  <c r="B21" i="5"/>
  <c r="B22" i="5"/>
  <c r="B23" i="5"/>
  <c r="B24" i="5"/>
  <c r="B25"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<sst xmlns="http://schemas.openxmlformats.org/spreadsheetml/2006/main" count="178601" uniqueCount="39085">
  <si>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</si>
  <si>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</si>
  <si>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</si>
  <si>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</si>
  <si>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</si>
  <si>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</si>
  <si>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</si>
  <si>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</si>
  <si>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</si>
  <si>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</si>
  <si>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</si>
  <si>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</si>
  <si>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</si>
  <si>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</si>
  <si>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</si>
  <si>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</si>
  <si>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</si>
  <si>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</si>
  <si>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</si>
  <si>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</si>
  <si>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</si>
  <si>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</si>
  <si>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</si>
  <si>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</si>
  <si>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</si>
  <si>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</si>
  <si>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</si>
  <si>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</si>
  <si>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</si>
  <si>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</si>
  <si>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</si>
  <si>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</si>
  <si>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</si>
  <si>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</si>
  <si>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</si>
  <si>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</si>
  <si>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</si>
  <si>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</si>
  <si>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</si>
  <si>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</si>
  <si>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</si>
  <si>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</si>
  <si>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</si>
  <si>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</si>
  <si>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</si>
  <si>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</si>
  <si>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</si>
  <si>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</si>
  <si>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</si>
  <si>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</si>
  <si>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</si>
  <si>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</si>
  <si>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</si>
  <si>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</si>
  <si>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</si>
  <si>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</si>
  <si>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</si>
  <si>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</si>
  <si>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</si>
  <si>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</si>
  <si>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</si>
  <si>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</si>
  <si>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</si>
  <si>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</si>
  <si>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</si>
  <si>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</si>
  <si>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</si>
  <si>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</si>
  <si>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</si>
  <si>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</si>
  <si>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</si>
  <si>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</si>
  <si>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</si>
  <si>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</si>
  <si>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</si>
  <si>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</si>
  <si>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</si>
  <si>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</si>
  <si>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</si>
  <si>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</si>
  <si>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</si>
  <si>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</si>
  <si>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</si>
  <si>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</si>
  <si>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</si>
  <si>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</si>
  <si>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</si>
  <si>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</si>
  <si>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</si>
  <si>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</si>
  <si>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</si>
  <si>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</si>
  <si>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</si>
  <si>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</si>
  <si>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</si>
  <si>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</si>
  <si>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</si>
  <si>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</si>
  <si>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</si>
  <si>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</si>
  <si>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</si>
  <si>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</si>
  <si>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</si>
  <si>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</si>
  <si>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</si>
  <si>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</si>
  <si>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</si>
  <si>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</si>
  <si>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</si>
  <si>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</si>
  <si>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</si>
  <si>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</si>
  <si>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</si>
  <si>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</si>
  <si>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</si>
  <si>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</si>
  <si>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</si>
  <si>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</si>
  <si>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</si>
  <si>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</si>
  <si>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</si>
  <si>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</si>
  <si>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</si>
  <si>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</si>
  <si>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</si>
  <si>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</si>
  <si>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</si>
  <si>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</si>
  <si>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</si>
  <si>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</si>
  <si>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</si>
  <si>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</si>
  <si>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</si>
  <si>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</si>
  <si>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</si>
  <si>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</si>
  <si>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</si>
  <si>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</si>
  <si>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</si>
  <si>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</si>
  <si>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</si>
  <si>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</si>
  <si>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</si>
  <si>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</si>
  <si>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</si>
  <si>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</si>
  <si>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</si>
  <si>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</si>
  <si>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</si>
  <si>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</si>
  <si>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</si>
  <si>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</si>
  <si>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</si>
  <si>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</si>
  <si>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</si>
  <si>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</si>
  <si>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</si>
  <si>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</si>
  <si>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</si>
  <si>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</si>
  <si>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</si>
  <si>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</si>
  <si>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</si>
  <si>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</si>
  <si>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</si>
  <si>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</si>
  <si>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</si>
  <si>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</si>
  <si>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</si>
  <si>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</si>
  <si>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</si>
  <si>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</si>
  <si>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</si>
  <si>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</si>
  <si>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</si>
  <si>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</si>
  <si>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</si>
  <si>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</si>
  <si>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</si>
  <si>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</si>
  <si>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</si>
  <si>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</si>
  <si>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</si>
  <si>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</si>
  <si>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</si>
  <si>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</si>
  <si>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</si>
  <si>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</si>
  <si>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</si>
  <si>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</si>
  <si>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</si>
  <si>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</si>
  <si>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</si>
  <si>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</si>
  <si>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</si>
  <si>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</si>
  <si>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</si>
  <si>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</si>
  <si>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</si>
  <si>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</si>
  <si>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</si>
  <si>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</si>
  <si>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</si>
  <si>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</si>
  <si>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</si>
  <si>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</si>
  <si>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</si>
  <si>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</si>
  <si>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</si>
  <si>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</si>
  <si>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</si>
  <si>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</si>
  <si>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</si>
  <si>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</si>
  <si>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</si>
  <si>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</si>
  <si>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</si>
  <si>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</si>
  <si>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</si>
  <si>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</si>
  <si>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</si>
  <si>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</si>
  <si>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</si>
  <si>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</si>
  <si>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</si>
  <si>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</si>
  <si>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</si>
  <si>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</si>
  <si>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</si>
  <si>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</si>
  <si>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</si>
  <si>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</si>
  <si>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</si>
  <si>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</si>
  <si>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</si>
  <si>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</si>
  <si>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</si>
  <si>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</si>
  <si>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</si>
  <si>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</si>
  <si>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</si>
  <si>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</si>
  <si>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</si>
  <si>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</si>
  <si>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</si>
  <si>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</si>
  <si>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</si>
  <si>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</si>
  <si>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</si>
  <si>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</si>
  <si>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</si>
  <si>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</si>
  <si>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</si>
  <si>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</si>
  <si>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</si>
  <si>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</si>
  <si>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</si>
  <si>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</si>
  <si>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</si>
  <si>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</si>
  <si>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</si>
  <si>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</si>
  <si>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</si>
  <si>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</si>
  <si>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</si>
  <si>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</si>
  <si>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</si>
  <si>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</si>
  <si>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</si>
  <si>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</si>
  <si>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</si>
  <si>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</si>
  <si>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</si>
  <si>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</si>
  <si>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</si>
  <si>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</si>
  <si>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</si>
  <si>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</si>
  <si>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</si>
  <si>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</si>
  <si>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</si>
  <si>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</si>
  <si>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</si>
  <si>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</si>
  <si>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</si>
  <si>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</si>
  <si>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</si>
  <si>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</si>
  <si>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</si>
  <si>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</si>
  <si>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</si>
  <si>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</si>
  <si>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</si>
  <si>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</si>
  <si>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</si>
  <si>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</si>
  <si>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</si>
  <si>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</si>
  <si>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</si>
  <si>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</si>
  <si>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</si>
  <si>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</si>
  <si>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</si>
  <si>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</si>
  <si>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</si>
  <si>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</si>
  <si>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</si>
  <si>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</si>
  <si>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</si>
  <si>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</si>
  <si>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</si>
  <si>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</si>
  <si>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</si>
  <si>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</si>
  <si>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</si>
  <si>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</si>
  <si>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</si>
  <si>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</si>
  <si>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</si>
  <si>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</si>
  <si>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</si>
  <si>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</si>
  <si>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</si>
  <si>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</si>
  <si>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</si>
  <si>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</si>
  <si>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</si>
  <si>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</si>
  <si>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</si>
  <si>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</si>
  <si>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</si>
  <si>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</si>
  <si>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</si>
  <si>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</si>
  <si>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</si>
  <si>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</si>
  <si>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</si>
  <si>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</si>
  <si>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</si>
  <si>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</si>
  <si>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</si>
  <si>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</si>
  <si>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</si>
  <si>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</si>
  <si>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</si>
  <si>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</si>
  <si>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</si>
  <si>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</si>
  <si>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</si>
  <si>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</si>
  <si>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</si>
  <si>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</si>
  <si>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</si>
  <si>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</si>
  <si>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</si>
  <si>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</si>
  <si>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</si>
  <si>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</si>
  <si>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</si>
  <si>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</si>
  <si>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</si>
  <si>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</si>
  <si>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</si>
  <si>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</si>
  <si>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</si>
  <si>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</si>
  <si>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</si>
  <si>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</si>
  <si>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</si>
  <si>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</si>
  <si>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</si>
  <si>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</si>
  <si>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</si>
  <si>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</si>
  <si>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</si>
  <si>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</si>
  <si>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</si>
  <si>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</si>
  <si>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</si>
  <si>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</si>
  <si>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</si>
  <si>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</si>
  <si>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</si>
  <si>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</si>
  <si>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</si>
  <si>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</si>
  <si>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</si>
  <si>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</si>
  <si>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</si>
  <si>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</si>
  <si>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</si>
  <si>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</si>
  <si>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</si>
  <si>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</si>
  <si>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</si>
  <si>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</si>
  <si>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</si>
  <si>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</si>
  <si>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</si>
  <si>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</si>
  <si>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</si>
  <si>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</si>
  <si>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</si>
  <si>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</si>
  <si>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</si>
  <si>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</si>
  <si>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</si>
  <si>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</si>
  <si>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</si>
  <si>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</si>
  <si>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</si>
  <si>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</si>
  <si>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</si>
  <si>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</si>
  <si>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</si>
  <si>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</si>
  <si>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</si>
  <si>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</si>
  <si>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</si>
  <si>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</si>
  <si>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</si>
  <si>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</si>
  <si>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</si>
  <si>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</si>
  <si>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</si>
  <si>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</si>
  <si>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</si>
  <si>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</si>
  <si>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</si>
  <si>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</si>
  <si>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</si>
  <si>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</si>
  <si>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</si>
  <si>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</si>
  <si>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</si>
  <si>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</si>
  <si>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</si>
  <si>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</si>
  <si>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</si>
  <si>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</si>
  <si>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</si>
  <si>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</si>
  <si>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</si>
  <si>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</si>
  <si>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</si>
  <si>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</si>
  <si>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</si>
  <si>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</si>
  <si>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</si>
  <si>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</si>
  <si>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</si>
  <si>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</si>
  <si>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</si>
  <si>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</si>
  <si>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</si>
  <si>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</si>
  <si>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</si>
  <si>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</si>
  <si>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</si>
  <si>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</si>
  <si>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</si>
  <si>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</si>
  <si>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</si>
  <si>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</si>
  <si>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</si>
  <si>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</si>
  <si>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</si>
  <si>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</si>
  <si>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</si>
  <si>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</si>
  <si>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</si>
  <si>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</si>
  <si>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</si>
  <si>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</si>
  <si>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</si>
  <si>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</si>
  <si>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</si>
  <si>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</si>
  <si>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</si>
  <si>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</si>
  <si>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</si>
  <si>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</si>
  <si>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</si>
  <si>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</si>
  <si>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</si>
  <si>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</si>
  <si>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</si>
  <si>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</si>
  <si>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</si>
  <si>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</si>
  <si>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</si>
  <si>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</si>
  <si>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</si>
  <si>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</si>
  <si>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</si>
  <si>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</si>
  <si>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</si>
  <si>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</si>
  <si>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</si>
  <si>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</si>
  <si>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</si>
  <si>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</si>
  <si>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</si>
  <si>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</si>
  <si>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</si>
  <si>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</si>
  <si>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</si>
  <si>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</si>
  <si>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</si>
  <si>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</si>
  <si>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</si>
  <si>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</si>
  <si>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</si>
  <si>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</si>
  <si>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</si>
  <si>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</si>
  <si>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</si>
  <si>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</si>
  <si>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</si>
  <si>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</si>
  <si>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</si>
  <si>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</si>
  <si>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</si>
  <si>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</si>
  <si>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</si>
  <si>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</si>
  <si>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</si>
  <si>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</si>
  <si>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</si>
  <si>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</si>
  <si>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</si>
  <si>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</si>
  <si>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</si>
  <si>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</si>
  <si>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</si>
  <si>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</si>
  <si>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</si>
  <si>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</si>
  <si>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</si>
  <si>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</si>
  <si>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</si>
  <si>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</si>
  <si>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</si>
  <si>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</si>
  <si>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</si>
  <si>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</si>
  <si>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</si>
  <si>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</si>
  <si>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</si>
  <si>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</si>
  <si>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</si>
  <si>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</si>
  <si>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</si>
  <si>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</si>
  <si>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</si>
  <si>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</si>
  <si>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</si>
  <si>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</si>
  <si>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</si>
  <si>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</si>
  <si>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</si>
  <si>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</si>
  <si>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</si>
  <si>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</si>
  <si>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</si>
  <si>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</si>
  <si>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</si>
  <si>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</si>
  <si>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</si>
  <si>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</si>
  <si>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</si>
  <si>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</si>
  <si>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</si>
  <si>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</si>
  <si>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</si>
  <si>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</si>
  <si>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</si>
  <si>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</si>
  <si>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</si>
  <si>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</si>
  <si>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</si>
  <si>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</si>
  <si>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</si>
  <si>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</si>
  <si>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</si>
  <si>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</si>
  <si>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</si>
  <si>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</si>
  <si>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</si>
  <si>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</si>
  <si>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</si>
  <si>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</si>
  <si>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</si>
  <si>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</si>
  <si>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</si>
  <si>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</si>
  <si>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</si>
  <si>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</si>
  <si>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</si>
  <si>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</si>
  <si>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</si>
  <si>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</si>
  <si>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</si>
  <si>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</si>
  <si>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</si>
  <si>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</si>
  <si>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</si>
  <si>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</si>
  <si>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</si>
  <si>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</si>
  <si>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</si>
  <si>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</si>
  <si>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</si>
  <si>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</si>
  <si>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</si>
  <si>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</si>
  <si>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</si>
  <si>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</si>
  <si>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</si>
  <si>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</si>
  <si>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</si>
  <si>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</si>
  <si>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</si>
  <si>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</si>
  <si>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</si>
  <si>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</si>
  <si>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</si>
  <si>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</si>
  <si>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</si>
  <si>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</si>
  <si>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</si>
  <si>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</si>
  <si>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</si>
  <si>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</si>
  <si>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</si>
  <si>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</si>
  <si>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</si>
  <si>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</si>
  <si>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</si>
  <si>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</si>
  <si>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</si>
  <si>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</si>
  <si>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</si>
  <si>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</si>
  <si>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</si>
  <si>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</si>
  <si>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</si>
  <si>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</si>
  <si>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</si>
  <si>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</si>
  <si>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</si>
  <si>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</si>
  <si>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</si>
  <si>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</si>
  <si>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</si>
  <si>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</si>
  <si>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</si>
  <si>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</si>
  <si>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</si>
  <si>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</si>
  <si>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</si>
  <si>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</si>
  <si>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</si>
  <si>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</si>
  <si>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</si>
  <si>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</si>
  <si>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</si>
  <si>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</si>
  <si>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</si>
  <si>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</si>
  <si>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</si>
  <si>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</si>
  <si>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</si>
  <si>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</si>
  <si>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</si>
  <si>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</si>
  <si>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</si>
  <si>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</si>
  <si>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</si>
  <si>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</si>
  <si>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</si>
  <si>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</si>
  <si>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</si>
  <si>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</si>
  <si>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</si>
  <si>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</si>
  <si>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</si>
  <si>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</si>
  <si>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</si>
  <si>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</si>
  <si>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</si>
  <si>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</si>
  <si>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</si>
  <si>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</si>
  <si>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</si>
  <si>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</si>
  <si>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</si>
  <si>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</si>
  <si>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</si>
  <si>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</si>
  <si>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</si>
  <si>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</si>
  <si>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</si>
  <si>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</si>
  <si>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</si>
  <si>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</si>
  <si>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</si>
  <si>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</si>
  <si>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</si>
  <si>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</si>
  <si>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</si>
  <si>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</si>
  <si>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</si>
  <si>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</si>
  <si>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</si>
  <si>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</si>
  <si>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</si>
  <si>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</si>
  <si>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</si>
  <si>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</si>
  <si>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</si>
  <si>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</si>
  <si>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</si>
  <si>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</si>
  <si>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</si>
  <si>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</si>
  <si>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</si>
  <si>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</si>
  <si>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</si>
  <si>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</si>
  <si>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</si>
  <si>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</si>
  <si>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</si>
  <si>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</si>
  <si>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</si>
  <si>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</si>
  <si>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</si>
  <si>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</si>
  <si>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</si>
  <si>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</si>
  <si>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</si>
  <si>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</si>
  <si>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</si>
  <si>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</si>
  <si>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</si>
  <si>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</si>
  <si>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</si>
  <si>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</si>
  <si>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</si>
  <si>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</si>
  <si>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</si>
  <si>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</si>
  <si>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</si>
  <si>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</si>
  <si>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</si>
  <si>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</si>
  <si>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</si>
  <si>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</si>
  <si>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</si>
  <si>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</si>
  <si>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</si>
  <si>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</si>
  <si>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</si>
  <si>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</si>
  <si>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</si>
  <si>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</si>
  <si>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</si>
  <si>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</si>
  <si>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</si>
  <si>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</si>
  <si>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</si>
  <si>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</si>
  <si>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</si>
  <si>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</si>
  <si>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</si>
  <si>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</si>
  <si>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</si>
  <si>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</si>
  <si>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</si>
  <si>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</si>
  <si>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</si>
  <si>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</si>
  <si>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</si>
  <si>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</si>
  <si>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</si>
  <si>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</si>
  <si>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</si>
  <si>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</si>
  <si>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</si>
  <si>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</si>
  <si>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</si>
  <si>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</si>
  <si>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</si>
  <si>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</si>
  <si>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</si>
  <si>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</si>
  <si>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</si>
  <si>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</si>
  <si>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</si>
  <si>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</si>
  <si>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</si>
  <si>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</si>
  <si>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</si>
  <si>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</si>
  <si>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</si>
  <si>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</si>
  <si>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</si>
  <si>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</si>
  <si>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</si>
  <si>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</si>
  <si>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</si>
  <si>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</si>
  <si>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</si>
  <si>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</si>
  <si>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</si>
  <si>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</si>
  <si>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</si>
  <si>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</si>
  <si>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</si>
  <si>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</si>
  <si>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</si>
  <si>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</si>
  <si>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</si>
  <si>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</si>
  <si>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</si>
  <si>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</si>
  <si>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</si>
  <si>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</si>
  <si>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</si>
  <si>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</si>
  <si>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</si>
  <si>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</si>
  <si>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</si>
  <si>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</si>
  <si>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</si>
  <si>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</si>
  <si>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</si>
  <si>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</si>
  <si>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</si>
  <si>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</si>
  <si>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</si>
  <si>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</si>
  <si>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</si>
  <si>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</si>
  <si>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</si>
  <si>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</si>
  <si>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</si>
  <si>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</si>
  <si>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</si>
  <si>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</si>
  <si>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</si>
  <si>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</si>
  <si>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</si>
  <si>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</si>
  <si>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</si>
  <si>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</si>
  <si>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</si>
  <si>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</si>
  <si>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</si>
  <si>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</si>
  <si>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</si>
  <si>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</si>
  <si>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</si>
  <si>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</si>
  <si>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</si>
  <si>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</si>
  <si>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</si>
  <si>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</si>
  <si>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</si>
  <si>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</si>
  <si>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</si>
  <si>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</si>
  <si>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</si>
  <si>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</si>
  <si>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</si>
  <si>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</si>
  <si>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</si>
  <si>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</si>
  <si>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</si>
  <si>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</si>
  <si>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</si>
  <si>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</si>
  <si>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</si>
  <si>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</si>
  <si>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</si>
  <si>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</si>
  <si>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</si>
  <si>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</si>
  <si>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</si>
  <si>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</si>
  <si>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</si>
  <si>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</si>
  <si>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</si>
  <si>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</si>
  <si>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</si>
  <si>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</si>
  <si>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</si>
  <si>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</si>
  <si>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</si>
  <si>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</si>
  <si>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</si>
  <si>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</si>
  <si>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</si>
  <si>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</si>
  <si>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</si>
  <si>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</si>
  <si>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</si>
  <si>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</si>
  <si>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</si>
  <si>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</si>
  <si>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</si>
  <si>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</si>
  <si>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</si>
  <si>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</si>
  <si>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</si>
  <si>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</si>
  <si>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</si>
  <si>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</si>
  <si>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</si>
  <si>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</si>
  <si>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</si>
  <si>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</si>
  <si>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</si>
  <si>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</si>
  <si>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</si>
  <si>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</si>
  <si>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</si>
  <si>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</si>
  <si>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</si>
  <si>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</si>
  <si>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</si>
  <si>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</si>
  <si>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</si>
  <si>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</si>
  <si>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</si>
  <si>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</si>
  <si>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</si>
  <si>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</si>
  <si>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</si>
  <si>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</si>
  <si>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</si>
  <si>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</si>
  <si>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</si>
  <si>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</si>
  <si>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</si>
  <si>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</si>
  <si>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</si>
  <si>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</si>
  <si>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</si>
  <si>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</si>
  <si>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</si>
  <si>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</si>
  <si>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</si>
  <si>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</si>
  <si>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</si>
  <si>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</si>
  <si>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</si>
  <si>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</si>
  <si>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</si>
  <si>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</si>
  <si>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</si>
  <si>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</si>
  <si>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</si>
  <si>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</si>
  <si>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</si>
  <si>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</si>
  <si>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</si>
  <si>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</si>
  <si>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</si>
  <si>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</si>
  <si>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</si>
  <si>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</si>
  <si>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</si>
  <si>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</si>
  <si>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</si>
  <si>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</si>
  <si>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</si>
  <si>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</si>
  <si>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</si>
  <si>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</si>
  <si>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</si>
  <si>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</si>
  <si>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</si>
  <si>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</si>
  <si>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</si>
  <si>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</si>
  <si>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</si>
  <si>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</si>
  <si>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</si>
  <si>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</si>
  <si>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</si>
  <si>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</si>
  <si>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</si>
  <si>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</si>
  <si>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</si>
  <si>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</si>
  <si>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</si>
  <si>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</si>
  <si>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</si>
  <si>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</si>
  <si>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</si>
  <si>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</si>
  <si>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</si>
  <si>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</si>
  <si>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</si>
  <si>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</si>
  <si>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</si>
  <si>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</si>
  <si>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</si>
  <si>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</si>
  <si>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</si>
  <si>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</si>
  <si>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</si>
  <si>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</si>
  <si>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</si>
  <si>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</si>
  <si>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</si>
  <si>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</si>
  <si>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</si>
  <si>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</si>
  <si>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</si>
  <si>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</si>
  <si>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</si>
  <si>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</si>
  <si>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</si>
  <si>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</si>
  <si>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</si>
  <si>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</si>
  <si>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</si>
  <si>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</si>
  <si>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</si>
  <si>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</si>
  <si>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</si>
  <si>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</si>
  <si>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</si>
  <si>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</si>
  <si>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</si>
  <si>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</si>
  <si>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</si>
  <si>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</si>
  <si>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</si>
  <si>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</si>
  <si>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</si>
  <si>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</si>
  <si>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</si>
  <si>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</si>
  <si>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</si>
  <si>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</si>
  <si>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</si>
  <si>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</si>
  <si>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</si>
  <si>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</si>
  <si>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</si>
  <si>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</si>
  <si>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</si>
  <si>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</si>
  <si>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</si>
  <si>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</si>
  <si>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</si>
  <si>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</si>
  <si>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</si>
  <si>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</si>
  <si>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</si>
  <si>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</si>
  <si>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</si>
  <si>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</si>
  <si>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</si>
  <si>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</si>
  <si>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</si>
  <si>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</si>
  <si>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</si>
  <si>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</si>
  <si>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</si>
  <si>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</si>
  <si>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</si>
  <si>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</si>
  <si>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</si>
  <si>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</si>
  <si>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</si>
  <si>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</si>
  <si>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</si>
  <si>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</si>
  <si>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</si>
  <si>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</si>
  <si>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</si>
  <si>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</si>
  <si>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</si>
  <si>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</si>
  <si>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</si>
  <si>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</si>
  <si>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</si>
  <si>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</si>
  <si>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</si>
  <si>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</si>
  <si>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</si>
  <si>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</si>
  <si>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</si>
  <si>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</si>
  <si>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</si>
  <si>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</si>
  <si>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</si>
  <si>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</si>
  <si>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</si>
  <si>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</si>
  <si>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</si>
  <si>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</si>
  <si>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</si>
  <si>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</si>
  <si>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</si>
  <si>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</si>
  <si>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</si>
  <si>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</si>
  <si>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</si>
  <si>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</si>
  <si>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</si>
  <si>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</si>
  <si>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</si>
  <si>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</si>
  <si>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</si>
  <si>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</si>
  <si>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</si>
  <si>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</si>
  <si>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</si>
  <si>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</si>
  <si>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</si>
  <si>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</si>
  <si>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</si>
  <si>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</si>
  <si>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</si>
  <si>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</si>
  <si>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</si>
  <si>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</si>
  <si>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</si>
  <si>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</si>
  <si>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</si>
  <si>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</si>
  <si>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</si>
  <si>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</si>
  <si>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</si>
  <si>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</si>
  <si>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</si>
  <si>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</si>
  <si>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</si>
  <si>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</si>
  <si>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</si>
  <si>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</si>
  <si>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</si>
  <si>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</si>
  <si>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</si>
  <si>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</si>
  <si>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</si>
  <si>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</si>
  <si>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</si>
  <si>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</si>
  <si>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</si>
  <si>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</si>
  <si>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</si>
  <si>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</si>
  <si>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</si>
  <si>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</si>
  <si>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</si>
  <si>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</si>
  <si>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</si>
  <si>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</si>
  <si>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</si>
  <si>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</si>
  <si>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</si>
  <si>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</si>
  <si>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</si>
  <si>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</si>
  <si>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</si>
  <si>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</si>
  <si>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</si>
  <si>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</si>
  <si>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</si>
  <si>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</si>
  <si>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</si>
  <si>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</si>
  <si>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</si>
  <si>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</si>
  <si>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</si>
  <si>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</si>
  <si>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</si>
  <si>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</si>
  <si>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</si>
  <si>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</si>
  <si>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</si>
  <si>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</si>
  <si>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</si>
  <si>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</si>
  <si>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</si>
  <si>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</si>
  <si>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</si>
  <si>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</si>
  <si>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</si>
  <si>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</si>
  <si>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</si>
  <si>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</si>
  <si>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</si>
  <si>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</si>
  <si>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</si>
  <si>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</si>
  <si>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</si>
  <si>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</si>
  <si>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</si>
  <si>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</si>
  <si>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</si>
  <si>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</si>
  <si>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</si>
  <si>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</si>
  <si>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</si>
  <si>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</si>
  <si>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</si>
  <si>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</si>
  <si>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</si>
  <si>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</si>
  <si>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</si>
  <si>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</si>
  <si>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</si>
  <si>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</si>
  <si>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</si>
  <si>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</si>
  <si>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</si>
  <si>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</si>
  <si>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</si>
  <si>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</si>
  <si>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</si>
  <si>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</si>
  <si>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</si>
  <si>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</si>
  <si>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</si>
  <si>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</si>
  <si>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</si>
  <si>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</si>
  <si>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</si>
  <si>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</si>
  <si>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</si>
  <si>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</si>
  <si>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</si>
  <si>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</si>
  <si>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</si>
  <si>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</si>
  <si>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</si>
  <si>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</si>
  <si>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</si>
  <si>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</si>
  <si>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</si>
  <si>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</si>
  <si>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</si>
  <si>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</si>
  <si>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</si>
  <si>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</si>
  <si>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</si>
  <si>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</si>
  <si>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</si>
  <si>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</si>
  <si>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</si>
  <si>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</si>
  <si>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</si>
  <si>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</si>
  <si>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</si>
  <si>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</si>
  <si>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</si>
  <si>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</si>
  <si>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</si>
  <si>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</si>
  <si>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</si>
  <si>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</si>
  <si>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</si>
  <si>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</si>
  <si>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</si>
  <si>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</si>
  <si>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</si>
  <si>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</si>
  <si>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</si>
  <si>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</si>
  <si>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</si>
  <si>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</si>
  <si>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</si>
  <si>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</si>
  <si>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</si>
  <si>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</si>
  <si>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</si>
  <si>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</si>
  <si>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</si>
  <si>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</si>
  <si>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</si>
  <si>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</si>
  <si>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</si>
  <si>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</si>
  <si>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</si>
  <si>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</si>
  <si>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</si>
  <si>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</si>
  <si>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</si>
  <si>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</si>
  <si>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</si>
  <si>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</si>
  <si>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</si>
  <si>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</si>
  <si>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</si>
  <si>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</si>
  <si>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</si>
  <si>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</si>
  <si>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</si>
  <si>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</si>
  <si>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</si>
  <si>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</si>
  <si>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</si>
  <si>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</si>
  <si>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</si>
  <si>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</si>
  <si>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</si>
  <si>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</si>
  <si>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</si>
  <si>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</si>
  <si>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</si>
  <si>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</si>
  <si>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</si>
  <si>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</si>
  <si>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</si>
  <si>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</si>
  <si>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</si>
  <si>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</si>
  <si>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</si>
  <si>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</si>
  <si>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</si>
  <si>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</si>
  <si>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</si>
  <si>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</si>
  <si>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</si>
  <si>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</si>
  <si>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</si>
  <si>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</si>
  <si>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</si>
  <si>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</si>
  <si>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</si>
  <si>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</si>
  <si>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</si>
  <si>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</si>
  <si>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</si>
  <si>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</si>
  <si>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</si>
  <si>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</si>
  <si>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</si>
  <si>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</si>
  <si>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</si>
  <si>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</si>
  <si>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</si>
  <si>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</si>
  <si>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</si>
  <si>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</si>
  <si>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</si>
  <si>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</si>
  <si>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</si>
  <si>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</si>
  <si>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</si>
  <si>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</si>
  <si>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</si>
  <si>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</si>
  <si>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</si>
  <si>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</si>
  <si>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</si>
  <si>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</si>
  <si>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</si>
  <si>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</si>
  <si>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</si>
  <si>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</si>
  <si>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</si>
  <si>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</si>
  <si>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</si>
  <si>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</si>
  <si>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</si>
  <si>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</si>
  <si>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</si>
  <si>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</si>
  <si>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</si>
  <si>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</si>
  <si>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</si>
  <si>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</si>
  <si>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</si>
  <si>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</si>
  <si>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</si>
  <si>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</si>
  <si>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</si>
  <si>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</si>
  <si>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</si>
  <si>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</si>
  <si>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</si>
  <si>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</si>
  <si>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</si>
  <si>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</si>
  <si>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</si>
  <si>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</si>
  <si>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</si>
  <si>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</si>
  <si>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</si>
  <si>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</si>
  <si>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</si>
  <si>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</si>
  <si>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</si>
  <si>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</si>
  <si>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</si>
  <si>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</si>
  <si>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</si>
  <si>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</si>
  <si>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</si>
  <si>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</si>
  <si>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</si>
  <si>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</si>
  <si>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</si>
  <si>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</si>
  <si>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</si>
  <si>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</si>
  <si>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</si>
  <si>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</si>
  <si>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</si>
  <si>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</si>
  <si>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</si>
  <si>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</si>
  <si>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</si>
  <si>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</si>
  <si>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</si>
  <si>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</si>
  <si>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</si>
  <si>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</si>
  <si>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</si>
  <si>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</si>
  <si>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</si>
  <si>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</si>
  <si>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</si>
  <si>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</si>
  <si>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</si>
  <si>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</si>
  <si>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</si>
  <si>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</si>
  <si>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</si>
  <si>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</si>
  <si>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</si>
  <si>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</si>
  <si>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</si>
  <si>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</si>
  <si>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</si>
  <si>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</si>
  <si>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</si>
  <si>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</si>
  <si>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</si>
  <si>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</si>
  <si>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</si>
  <si>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</si>
  <si>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</si>
  <si>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</si>
  <si>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</si>
  <si>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</si>
  <si>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</si>
  <si>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</si>
  <si>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</si>
  <si>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</si>
  <si>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</si>
  <si>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</si>
  <si>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</si>
  <si>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</si>
  <si>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</si>
  <si>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</si>
  <si>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</si>
  <si>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</si>
  <si>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</si>
  <si>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</si>
  <si>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</si>
  <si>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</si>
  <si>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</si>
  <si>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</si>
  <si>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</si>
  <si>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</si>
  <si>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</si>
  <si>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</si>
  <si>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</si>
  <si>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</si>
  <si>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</si>
  <si>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</si>
  <si>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</si>
  <si>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</si>
  <si>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</si>
  <si>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</si>
  <si>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</si>
  <si>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</si>
  <si>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</si>
  <si>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</si>
  <si>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</si>
  <si>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</si>
  <si>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</si>
  <si>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</si>
  <si>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</si>
  <si>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</si>
  <si>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</si>
  <si>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</si>
  <si>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</si>
  <si>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</si>
  <si>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</si>
  <si>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</si>
  <si>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</si>
  <si>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</si>
  <si>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</si>
  <si>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</si>
  <si>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</si>
  <si>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</si>
  <si>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</si>
  <si>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</si>
  <si>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</si>
  <si>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</si>
  <si>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</si>
  <si>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</si>
  <si>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</si>
  <si>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</si>
  <si>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</si>
  <si>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</si>
  <si>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</si>
  <si>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</si>
  <si>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</si>
  <si>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</si>
  <si>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</si>
  <si>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</si>
  <si>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</si>
  <si>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</si>
  <si>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</si>
  <si>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</si>
  <si>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</si>
  <si>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</si>
  <si>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</si>
  <si>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</si>
  <si>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</si>
  <si>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</si>
  <si>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</si>
  <si>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</si>
  <si>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</si>
  <si>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</si>
  <si>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</si>
  <si>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</si>
  <si>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</si>
  <si>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</si>
  <si>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</si>
  <si>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</si>
  <si>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</si>
  <si>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</si>
  <si>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</si>
  <si>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</si>
  <si>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</si>
  <si>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</si>
  <si>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</si>
  <si>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</si>
  <si>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</si>
  <si>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</si>
  <si>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</si>
  <si>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</si>
  <si>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</si>
  <si>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</si>
  <si>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</si>
  <si>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</si>
  <si>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</si>
  <si>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</si>
  <si>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</si>
  <si>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</si>
  <si>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</si>
  <si>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</si>
  <si>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</si>
  <si>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</si>
  <si>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</si>
  <si>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</si>
  <si>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</si>
  <si>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</si>
  <si>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</si>
  <si>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</si>
  <si>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</si>
  <si>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</si>
  <si>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</si>
  <si>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</si>
  <si>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</si>
  <si>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</si>
  <si>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</si>
  <si>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</si>
  <si>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</si>
  <si>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</si>
  <si>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</si>
  <si>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</si>
  <si>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</si>
  <si>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</si>
  <si>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</si>
  <si>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</si>
  <si>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</si>
  <si>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</si>
  <si>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</si>
  <si>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</si>
  <si>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</si>
  <si>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</si>
  <si>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</si>
  <si>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</si>
  <si>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</si>
  <si>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</si>
  <si>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</si>
  <si>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</si>
  <si>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</si>
  <si>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</si>
  <si>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</si>
  <si>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</si>
  <si>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</si>
  <si>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</si>
  <si>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</si>
  <si>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</si>
  <si>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</si>
  <si>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</si>
  <si>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</si>
  <si>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</si>
  <si>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</si>
  <si>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</si>
  <si>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</si>
  <si>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</si>
  <si>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</si>
  <si>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</si>
  <si>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</si>
  <si>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</si>
  <si>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</si>
  <si>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</si>
  <si>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</si>
  <si>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</si>
  <si>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</si>
  <si>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</si>
  <si>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</si>
  <si>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</si>
  <si>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</si>
  <si>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</si>
  <si>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</si>
  <si>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</si>
  <si>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</si>
  <si>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</si>
  <si>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</si>
  <si>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</si>
  <si>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</si>
  <si>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</si>
  <si>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</si>
  <si>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</si>
  <si>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</si>
  <si>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</si>
  <si>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</si>
  <si>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</si>
  <si>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</si>
  <si>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</si>
  <si>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</si>
  <si>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</si>
  <si>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</si>
  <si>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</si>
  <si>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</si>
  <si>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</si>
  <si>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</si>
  <si>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</si>
  <si>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</si>
  <si>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</si>
  <si>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</si>
  <si>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</si>
  <si>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</si>
  <si>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</si>
  <si>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</si>
  <si>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</si>
  <si>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</si>
  <si>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</si>
  <si>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</si>
  <si>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</si>
  <si>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</si>
  <si>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</si>
  <si>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</si>
  <si>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</si>
  <si>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</si>
  <si>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</si>
  <si>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</si>
  <si>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</si>
  <si>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</si>
  <si>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</si>
  <si>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</si>
  <si>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</si>
  <si>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</si>
  <si>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</si>
  <si>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</si>
  <si>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</si>
  <si>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</si>
  <si>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</si>
  <si>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</si>
  <si>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</si>
  <si>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</si>
  <si>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</si>
  <si>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</si>
  <si>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</si>
  <si>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</si>
  <si>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</si>
  <si>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</si>
  <si>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</si>
  <si>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</si>
  <si>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</si>
  <si>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</si>
  <si>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</si>
  <si>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</si>
  <si>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</si>
  <si>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</si>
  <si>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</si>
  <si>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</si>
  <si>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</si>
  <si>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</si>
  <si>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</si>
  <si>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</si>
  <si>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</si>
  <si>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</si>
  <si>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</si>
  <si>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</si>
  <si>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</si>
  <si>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</si>
  <si>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</si>
  <si>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</si>
  <si>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</si>
  <si>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</si>
  <si>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</si>
  <si>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</si>
  <si>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</si>
  <si>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</si>
  <si>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</si>
  <si>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</si>
  <si>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</si>
  <si>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</si>
  <si>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</si>
  <si>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</si>
  <si>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</si>
  <si>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</si>
  <si>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</si>
  <si>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</si>
  <si>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</si>
  <si>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</si>
  <si>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</si>
  <si>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</si>
  <si>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</si>
  <si>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</si>
  <si>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</si>
  <si>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</si>
  <si>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</si>
  <si>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</si>
  <si>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</si>
  <si>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</si>
  <si>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</si>
  <si>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</si>
  <si>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</si>
  <si>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</si>
  <si>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</si>
  <si>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</si>
  <si>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</si>
  <si>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</si>
  <si>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</si>
  <si>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</si>
  <si>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</si>
  <si>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</si>
  <si>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</si>
  <si>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</si>
  <si>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</si>
  <si>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</si>
  <si>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</si>
  <si>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</si>
  <si>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</si>
  <si>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</si>
  <si>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</si>
  <si>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</si>
  <si>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</si>
  <si>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</si>
  <si>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</si>
  <si>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</si>
  <si>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</si>
  <si>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</si>
  <si>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</si>
  <si>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</si>
  <si>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</si>
  <si>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</si>
  <si>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</si>
  <si>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</si>
  <si>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</si>
  <si>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</si>
  <si>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</si>
  <si>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</si>
  <si>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</si>
  <si>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</si>
  <si>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</si>
  <si>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</si>
  <si>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</si>
  <si>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</si>
  <si>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</si>
  <si>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</si>
  <si>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</si>
  <si>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</si>
  <si>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</si>
  <si>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</si>
  <si>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</si>
  <si>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</si>
  <si>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</si>
  <si>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</si>
  <si>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</si>
  <si>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</si>
  <si>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</si>
  <si>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</si>
  <si>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</si>
  <si>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</si>
  <si>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</si>
  <si>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</si>
  <si>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</si>
  <si>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</si>
  <si>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</si>
  <si>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</si>
  <si>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</si>
  <si>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</si>
  <si>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</si>
  <si>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</si>
  <si>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</si>
  <si>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</si>
  <si>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</si>
  <si>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</si>
  <si>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</si>
  <si>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</si>
  <si>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</si>
  <si>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</si>
  <si>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</si>
  <si>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</si>
  <si>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</si>
  <si>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</si>
  <si>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</si>
  <si>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</si>
  <si>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</si>
  <si>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</si>
  <si>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</si>
  <si>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</si>
  <si>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</si>
  <si>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</si>
  <si>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</si>
  <si>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</si>
  <si>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</si>
  <si>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</si>
  <si>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</si>
  <si>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</si>
  <si>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</si>
  <si>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</si>
  <si>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</si>
  <si>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</si>
  <si>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</si>
  <si>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</si>
  <si>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</si>
  <si>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</si>
  <si>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</si>
  <si>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</si>
  <si>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</si>
  <si>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</si>
  <si>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</si>
  <si>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</si>
  <si>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</si>
  <si>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</si>
  <si>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</si>
  <si>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</si>
  <si>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</si>
  <si>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</si>
  <si>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</si>
  <si>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</si>
  <si>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</si>
  <si>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</si>
  <si>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</si>
  <si>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</si>
  <si>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</si>
  <si>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</si>
  <si>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</si>
  <si>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</si>
  <si>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</si>
  <si>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</si>
  <si>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</si>
  <si>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</si>
  <si>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</si>
  <si>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</si>
  <si>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</si>
  <si>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</si>
  <si>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</si>
  <si>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</si>
  <si>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</si>
  <si>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</si>
  <si>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</si>
  <si>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</si>
  <si>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</si>
  <si>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</si>
  <si>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</si>
  <si>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</si>
  <si>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</si>
  <si>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</si>
  <si>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</si>
  <si>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</si>
  <si>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</si>
  <si>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</si>
  <si>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</si>
  <si>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</si>
  <si>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</si>
  <si>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</si>
  <si>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</si>
  <si>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</si>
  <si>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</si>
  <si>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</si>
  <si>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</si>
  <si>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</si>
  <si>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</si>
  <si>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</si>
  <si>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</si>
  <si>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</si>
  <si>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</si>
  <si>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</si>
  <si>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</si>
  <si>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</si>
  <si>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</si>
  <si>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</si>
  <si>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</si>
  <si>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</si>
  <si>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</si>
  <si>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</si>
  <si>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</si>
  <si>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</si>
  <si>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</si>
  <si>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</si>
  <si>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</si>
  <si>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</si>
  <si>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</si>
  <si>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</si>
  <si>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</si>
  <si>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</si>
  <si>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</si>
  <si>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</si>
  <si>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</si>
  <si>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</si>
  <si>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</si>
  <si>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</si>
  <si>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</si>
  <si>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</si>
  <si>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</si>
  <si>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</si>
  <si>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</si>
  <si>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</si>
  <si>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</si>
  <si>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</si>
  <si>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</si>
  <si>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</si>
  <si>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</si>
  <si>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</si>
  <si>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</si>
  <si>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</si>
  <si>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</si>
  <si>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</si>
  <si>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</si>
  <si>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</si>
  <si>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</si>
  <si>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</si>
  <si>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</si>
  <si>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</si>
  <si>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</si>
  <si>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</si>
  <si>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</si>
  <si>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</si>
  <si>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</si>
  <si>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</si>
  <si>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</si>
  <si>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</si>
  <si>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</si>
  <si>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</si>
  <si>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</si>
  <si>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</si>
  <si>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</si>
  <si>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</si>
  <si>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</si>
  <si>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</si>
  <si>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</si>
  <si>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</si>
  <si>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</si>
  <si>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</si>
  <si>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</si>
  <si>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</si>
  <si>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</si>
  <si>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</si>
  <si>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</si>
  <si>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</si>
  <si>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</si>
  <si>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</si>
  <si>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</si>
  <si>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</si>
  <si>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</si>
  <si>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</si>
  <si>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</si>
  <si>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</si>
  <si>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</si>
  <si>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</si>
  <si>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</si>
  <si>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</si>
  <si>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</si>
  <si>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</si>
  <si>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</si>
  <si>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</si>
  <si>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</si>
  <si>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</si>
  <si>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</si>
  <si>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</si>
  <si>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</si>
  <si>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</si>
  <si>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</si>
  <si>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</si>
  <si>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</si>
  <si>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</si>
  <si>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</si>
  <si>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</si>
  <si>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</si>
  <si>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</si>
  <si>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</si>
  <si>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</si>
  <si>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</si>
  <si>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</si>
  <si>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</si>
  <si>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</si>
  <si>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</si>
  <si>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</si>
  <si>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</si>
  <si>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</si>
  <si>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</si>
  <si>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</si>
  <si>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</si>
  <si>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</si>
  <si>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</si>
  <si>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</si>
  <si>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</si>
  <si>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</si>
  <si>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</si>
  <si>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</si>
  <si>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</si>
  <si>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</si>
  <si>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</si>
  <si>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</si>
  <si>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</si>
  <si>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</si>
  <si>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</si>
  <si>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</si>
  <si>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</si>
  <si>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</si>
  <si>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</si>
  <si>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</si>
  <si>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</si>
  <si>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</si>
  <si>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</si>
  <si>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</si>
  <si>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</si>
  <si>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</si>
  <si>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</si>
  <si>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</si>
  <si>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</si>
  <si>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</si>
  <si>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</si>
  <si>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</si>
  <si>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</si>
  <si>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</si>
  <si>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</si>
  <si>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</si>
  <si>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</si>
  <si>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</si>
  <si>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</si>
  <si>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</si>
  <si>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</si>
  <si>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</si>
  <si>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</si>
  <si>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</si>
  <si>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</si>
  <si>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</si>
  <si>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</si>
  <si>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</si>
  <si>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</si>
  <si>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</si>
  <si>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</si>
  <si>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</si>
  <si>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</si>
  <si>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</si>
  <si>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</si>
  <si>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</si>
  <si>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</si>
  <si>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</si>
  <si>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</si>
  <si>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</si>
  <si>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</si>
  <si>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</si>
  <si>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</si>
  <si>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</si>
  <si>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</si>
  <si>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</si>
  <si>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</si>
  <si>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</si>
  <si>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</si>
  <si>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</si>
  <si>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</si>
  <si>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</si>
  <si>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</si>
  <si>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</si>
  <si>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</si>
  <si>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</si>
  <si>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</si>
  <si>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</si>
  <si>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</si>
  <si>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</si>
  <si>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</si>
  <si>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</si>
  <si>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</si>
  <si>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</si>
  <si>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</si>
  <si>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</si>
  <si>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</si>
  <si>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</si>
  <si>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</si>
  <si>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</si>
  <si>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</si>
  <si>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</si>
  <si>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</si>
  <si>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</si>
  <si>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</si>
  <si>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</si>
  <si>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</si>
  <si>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</si>
  <si>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</si>
  <si>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</si>
  <si>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</si>
  <si>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</si>
  <si>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</si>
  <si>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</si>
  <si>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</si>
  <si>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</si>
  <si>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</si>
  <si>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</si>
  <si>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</si>
  <si>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</si>
  <si>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</si>
  <si>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</si>
  <si>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</si>
  <si>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</si>
  <si>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</si>
  <si>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</si>
  <si>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</si>
  <si>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</si>
  <si>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</si>
  <si>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</si>
  <si>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</si>
  <si>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</si>
  <si>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</si>
  <si>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</si>
  <si>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</si>
  <si>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</si>
  <si>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</si>
  <si>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</si>
  <si>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</si>
  <si>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</si>
  <si>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</si>
  <si>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</si>
  <si>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</si>
  <si>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</si>
  <si>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</si>
  <si>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</si>
  <si>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</si>
  <si>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</si>
  <si>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</si>
  <si>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</si>
  <si>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</si>
  <si>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</si>
  <si>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</si>
  <si>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</si>
  <si>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</si>
  <si>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</si>
  <si>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</si>
  <si>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</si>
  <si>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</si>
  <si>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</si>
  <si>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</si>
  <si>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</si>
  <si>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</si>
  <si>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</si>
  <si>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</si>
  <si>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</si>
  <si>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</si>
  <si>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</si>
  <si>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</si>
  <si>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</si>
  <si>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</si>
  <si>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</si>
  <si>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</si>
  <si>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</si>
  <si>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</si>
  <si>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</si>
  <si>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</si>
  <si>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</si>
  <si>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</si>
  <si>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</si>
  <si>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</si>
  <si>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</si>
  <si>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</si>
  <si>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</si>
  <si>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</si>
  <si>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</si>
  <si>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</si>
  <si>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</si>
  <si>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</si>
  <si>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</si>
  <si>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</si>
  <si>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</si>
  <si>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</si>
  <si>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</si>
  <si>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</si>
  <si>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</si>
  <si>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</si>
  <si>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</si>
  <si>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</si>
  <si>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</si>
  <si>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</si>
  <si>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</si>
  <si>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</si>
  <si>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</si>
  <si>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</si>
  <si>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</si>
  <si>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</si>
  <si>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</si>
  <si>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</si>
  <si>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</si>
  <si>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</si>
  <si>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</si>
  <si>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</si>
  <si>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</si>
  <si>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</si>
  <si>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</si>
  <si>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</si>
  <si>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</si>
  <si>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</si>
  <si>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</si>
  <si>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</si>
  <si>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</si>
  <si>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</si>
  <si>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</si>
  <si>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</si>
  <si>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</si>
  <si>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</si>
  <si>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</si>
  <si>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</si>
  <si>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</si>
  <si>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</si>
  <si>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</si>
  <si>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</si>
  <si>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</si>
  <si>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</si>
  <si>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</si>
  <si>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</si>
  <si>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</si>
  <si>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</si>
  <si>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</si>
  <si>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</si>
  <si>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</si>
  <si>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</si>
  <si>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</si>
  <si>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</si>
  <si>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</si>
  <si>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</si>
  <si>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</si>
  <si>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</si>
  <si>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</si>
  <si>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</si>
  <si>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</si>
  <si>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</si>
  <si>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</si>
  <si>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</si>
  <si>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</si>
  <si>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</si>
  <si>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</si>
  <si>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</si>
  <si>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</si>
  <si>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</si>
  <si>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</si>
  <si>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</si>
  <si>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</si>
  <si>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</si>
  <si>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</si>
  <si>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</si>
  <si>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</si>
  <si>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</si>
  <si>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</si>
  <si>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</si>
  <si>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</si>
  <si>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</si>
  <si>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</si>
  <si>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</si>
  <si>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</si>
  <si>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</si>
  <si>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</si>
  <si>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</si>
  <si>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</si>
  <si>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</si>
  <si>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</si>
  <si>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</si>
  <si>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</si>
  <si>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</si>
  <si>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</si>
  <si>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</si>
  <si>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</si>
  <si>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</si>
  <si>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</si>
  <si>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</si>
  <si>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</si>
  <si>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</si>
  <si>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</si>
  <si>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</si>
  <si>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</si>
  <si>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</si>
  <si>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</si>
  <si>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</si>
  <si>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</si>
  <si>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</si>
  <si>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</si>
  <si>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</si>
  <si>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</si>
  <si>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</si>
  <si>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</si>
  <si>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</si>
  <si>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</si>
  <si>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</si>
  <si>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</si>
  <si>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</si>
  <si>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</si>
  <si>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</si>
  <si>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</si>
  <si>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</si>
  <si>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</si>
  <si>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</si>
  <si>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</si>
  <si>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</si>
  <si>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</si>
  <si>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</si>
  <si>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</si>
  <si>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</si>
  <si>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</si>
  <si>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</si>
  <si>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</si>
  <si>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</si>
  <si>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</si>
  <si>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</si>
  <si>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</si>
  <si>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</si>
  <si>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</si>
  <si>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</si>
  <si>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</si>
  <si>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</si>
  <si>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</si>
  <si>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</si>
  <si>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</si>
  <si>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</si>
  <si>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</si>
  <si>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</si>
  <si>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</si>
  <si>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</si>
  <si>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</si>
  <si>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</si>
  <si>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</si>
  <si>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</si>
  <si>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</si>
  <si>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</si>
  <si>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</si>
  <si>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</si>
  <si>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</si>
  <si>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</si>
  <si>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</si>
  <si>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</si>
  <si>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</si>
  <si>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</si>
  <si>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</si>
  <si>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</si>
  <si>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</si>
  <si>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</si>
  <si>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</si>
  <si>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</si>
  <si>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</si>
  <si>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</si>
  <si>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</si>
  <si>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</si>
  <si>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</si>
  <si>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</si>
  <si>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</si>
  <si>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</si>
  <si>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</si>
  <si>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</si>
  <si>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</si>
  <si>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</si>
  <si>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</si>
  <si>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</si>
  <si>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</si>
  <si>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</si>
  <si>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</si>
  <si>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</si>
  <si>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</si>
  <si>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</si>
  <si>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</si>
  <si>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</si>
  <si>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</si>
  <si>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</si>
  <si>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</si>
  <si>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</si>
  <si>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</si>
  <si>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</si>
  <si>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</si>
  <si>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</si>
  <si>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</si>
  <si>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</si>
  <si>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</si>
  <si>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</si>
  <si>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</si>
  <si>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</si>
  <si>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</si>
  <si>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</si>
  <si>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</si>
  <si>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</si>
  <si>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</si>
  <si>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</si>
  <si>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</si>
  <si>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</si>
  <si>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</si>
  <si>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</si>
  <si>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</si>
  <si>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</si>
  <si>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</si>
  <si>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</si>
  <si>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</si>
  <si>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</si>
  <si>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</si>
  <si>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</si>
  <si>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</si>
  <si>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</si>
  <si>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</si>
  <si>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</si>
  <si>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</si>
  <si>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</si>
  <si>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</si>
  <si>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</si>
  <si>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</si>
  <si>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</si>
  <si>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</si>
  <si>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</si>
  <si>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</si>
  <si>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</si>
  <si>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</si>
  <si>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</si>
  <si>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</si>
  <si>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</si>
  <si>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</si>
  <si>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</si>
  <si>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</si>
  <si>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</si>
  <si>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</si>
  <si>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</si>
  <si>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</si>
  <si>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</si>
  <si>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</si>
  <si>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</si>
  <si>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</si>
  <si>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</si>
  <si>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</si>
  <si>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</si>
  <si>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</si>
  <si>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</si>
  <si>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</si>
  <si>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</si>
  <si>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</si>
  <si>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</si>
  <si>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</si>
  <si>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</si>
  <si>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</si>
  <si>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</si>
  <si>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</si>
  <si>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</si>
  <si>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</si>
  <si>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</si>
  <si>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</si>
  <si>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</si>
  <si>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</si>
  <si>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</si>
  <si>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</si>
  <si>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</si>
  <si>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</si>
  <si>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</si>
  <si>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</si>
  <si>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</si>
  <si>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</si>
  <si>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</si>
  <si>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</si>
  <si>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</si>
  <si>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</si>
  <si>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</si>
  <si>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</si>
  <si>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</si>
  <si>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</si>
  <si>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</si>
  <si>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</si>
  <si>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</si>
  <si>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</si>
  <si>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</si>
  <si>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</si>
  <si>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</si>
  <si>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</si>
  <si>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</si>
  <si>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</si>
  <si>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</si>
  <si>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</si>
  <si>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</si>
  <si>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</si>
  <si>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</si>
  <si>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</si>
  <si>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</si>
  <si>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</si>
  <si>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</si>
  <si>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</si>
  <si>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</si>
  <si>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</si>
  <si>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</si>
  <si>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</si>
  <si>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</si>
  <si>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</si>
  <si>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</si>
  <si>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</si>
  <si>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</si>
  <si>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</si>
  <si>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</si>
  <si>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</si>
  <si>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</si>
  <si>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</si>
  <si>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</si>
  <si>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</si>
  <si>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</si>
  <si>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</si>
  <si>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</si>
  <si>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</si>
  <si>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</si>
  <si>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</si>
  <si>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</si>
  <si>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</si>
  <si>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</si>
  <si>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</si>
  <si>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</si>
  <si>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</si>
  <si>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</si>
  <si>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</si>
  <si>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</si>
  <si>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</si>
  <si>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</si>
  <si>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</si>
  <si>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</si>
  <si>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</si>
  <si>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</si>
  <si>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</si>
  <si>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</si>
  <si>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</si>
  <si>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</si>
  <si>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</si>
  <si>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</si>
  <si>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</si>
  <si>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</si>
  <si>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</si>
  <si>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</si>
  <si>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</si>
  <si>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</si>
  <si>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</si>
  <si>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</si>
  <si>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</si>
  <si>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</si>
  <si>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</si>
  <si>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</si>
  <si>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</si>
  <si>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</si>
  <si>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</si>
  <si>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</si>
  <si>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</si>
  <si>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</si>
  <si>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</si>
  <si>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</si>
  <si>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</si>
  <si>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</si>
  <si>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</si>
  <si>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</si>
  <si>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</si>
  <si>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</si>
  <si>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</si>
  <si>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</si>
  <si>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</si>
  <si>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</si>
  <si>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</si>
  <si>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</si>
  <si>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</si>
  <si>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</si>
  <si>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</si>
  <si>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</si>
  <si>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</si>
  <si>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</si>
  <si>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</si>
  <si>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</si>
  <si>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</si>
  <si>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</si>
  <si>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</si>
  <si>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</si>
  <si>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</si>
  <si>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</si>
  <si>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</si>
  <si>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</si>
  <si>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</si>
  <si>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</si>
  <si>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</si>
  <si>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</si>
  <si>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</si>
  <si>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</si>
  <si>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</si>
  <si>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</si>
  <si>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</si>
  <si>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</si>
  <si>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</si>
  <si>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</si>
  <si>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</si>
  <si>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</si>
  <si>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</si>
  <si>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</si>
  <si>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</si>
  <si>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</si>
  <si>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</si>
  <si>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</si>
  <si>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</si>
  <si>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</si>
  <si>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</si>
  <si>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</si>
  <si>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</si>
  <si>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</si>
  <si>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</si>
  <si>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</si>
  <si>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</si>
  <si>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</si>
  <si>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</si>
  <si>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</si>
  <si>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</si>
  <si>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</si>
  <si>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</si>
  <si>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</si>
  <si>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</si>
  <si>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</si>
  <si>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</si>
  <si>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</si>
  <si>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</si>
  <si>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</si>
  <si>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</si>
  <si>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</si>
  <si>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</si>
  <si>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</si>
  <si>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</si>
  <si>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</si>
  <si>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</si>
  <si>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</si>
  <si>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</si>
  <si>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</si>
  <si>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</si>
  <si>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</si>
  <si>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</si>
  <si>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</si>
  <si>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</si>
  <si>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</si>
  <si>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</si>
  <si>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</si>
  <si>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</si>
  <si>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</si>
  <si>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</si>
  <si>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</si>
  <si>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</si>
  <si>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</si>
  <si>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</si>
  <si>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</si>
  <si>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</si>
  <si>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</si>
  <si>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</si>
  <si>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</si>
  <si>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</si>
  <si>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</si>
  <si>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</si>
  <si>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</si>
  <si>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</si>
  <si>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</si>
  <si>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</si>
  <si>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</si>
  <si>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</si>
  <si>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</si>
  <si>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</si>
  <si>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</si>
  <si>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</si>
  <si>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</si>
  <si>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</si>
  <si>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</si>
  <si>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</si>
  <si>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</si>
  <si>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</si>
  <si>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</si>
  <si>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</si>
  <si>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</si>
  <si>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</si>
  <si>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</si>
  <si>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</si>
  <si>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</si>
  <si>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</si>
  <si>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</si>
  <si>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</si>
  <si>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</si>
  <si>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</si>
  <si>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</si>
  <si>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</si>
  <si>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</si>
  <si>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</si>
  <si>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</si>
  <si>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</si>
  <si>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</si>
  <si>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</si>
  <si>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</si>
  <si>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</si>
  <si>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</si>
  <si>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</si>
  <si>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</si>
  <si>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</si>
  <si>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</si>
  <si>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</si>
  <si>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</si>
  <si>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</si>
  <si>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</si>
  <si>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</si>
  <si>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</si>
  <si>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</si>
  <si>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</si>
  <si>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</si>
  <si>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</si>
  <si>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</si>
  <si>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</si>
  <si>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</si>
  <si>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</si>
  <si>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</si>
  <si>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</si>
  <si>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</si>
  <si>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</si>
  <si>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</si>
  <si>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</si>
  <si>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</si>
  <si>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</si>
  <si>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</si>
  <si>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</si>
  <si>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</si>
  <si>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</si>
  <si>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</si>
  <si>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</si>
  <si>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</si>
  <si>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</si>
  <si>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</si>
  <si>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</si>
  <si>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</si>
  <si>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</si>
  <si>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</si>
  <si>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</si>
  <si>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</si>
  <si>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</si>
  <si>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</si>
  <si>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</si>
  <si>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</si>
  <si>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</si>
  <si>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</si>
  <si>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</si>
  <si>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</si>
  <si>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</si>
  <si>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</si>
  <si>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</si>
  <si>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</si>
  <si>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</si>
  <si>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</si>
  <si>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</si>
  <si>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</si>
  <si>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</si>
  <si>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</si>
  <si>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</si>
  <si>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</si>
  <si>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</si>
  <si>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</si>
  <si>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</si>
  <si>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</si>
  <si>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</si>
  <si>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</si>
  <si>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</si>
  <si>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</si>
  <si>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</si>
  <si>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</si>
  <si>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</si>
  <si>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</si>
  <si>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</si>
  <si>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</si>
  <si>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</si>
  <si>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</si>
  <si>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</si>
  <si>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</si>
  <si>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</si>
  <si>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</si>
  <si>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</si>
  <si>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</si>
  <si>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</si>
  <si>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</si>
  <si>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</si>
  <si>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</si>
  <si>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</si>
  <si>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</si>
  <si>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</si>
  <si>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</si>
  <si>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</si>
  <si>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</si>
  <si>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</si>
  <si>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</si>
  <si>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</si>
  <si>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</si>
  <si>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</si>
  <si>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</si>
  <si>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</si>
  <si>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</si>
  <si>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</si>
  <si>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</si>
  <si>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</si>
  <si>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</si>
  <si>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</si>
  <si>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</si>
  <si>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</si>
  <si>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</si>
  <si>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</si>
  <si>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</si>
  <si>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</si>
  <si>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</si>
  <si>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</si>
  <si>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</si>
  <si>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</si>
  <si>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</si>
  <si>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</si>
  <si>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</si>
  <si>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</si>
  <si>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</si>
  <si>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</si>
  <si>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</si>
  <si>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</si>
  <si>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</si>
  <si>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</si>
  <si>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</si>
  <si>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</si>
  <si>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</si>
  <si>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</si>
  <si>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</si>
  <si>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</si>
  <si>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</si>
  <si>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</si>
  <si>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</si>
  <si>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</si>
  <si>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</si>
  <si>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</si>
  <si>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</si>
  <si>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</si>
  <si>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</si>
  <si>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</si>
  <si>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</si>
  <si>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</si>
  <si>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</si>
  <si>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</si>
  <si>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</si>
  <si>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</si>
  <si>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</si>
  <si>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</si>
  <si>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</si>
  <si>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</si>
  <si>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</si>
  <si>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</si>
  <si>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</si>
  <si>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</si>
  <si>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</si>
  <si>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</si>
  <si>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</si>
  <si>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</si>
  <si>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</si>
  <si>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</si>
  <si>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</si>
  <si>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</si>
  <si>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</si>
  <si>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</si>
  <si>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</si>
  <si>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</si>
  <si>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</si>
  <si>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</si>
  <si>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</si>
  <si>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</si>
  <si>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</si>
  <si>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</si>
  <si>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</si>
  <si>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</si>
  <si>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</si>
  <si>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</si>
  <si>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</si>
  <si>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</si>
  <si>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</si>
  <si>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</si>
  <si>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</si>
  <si>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</si>
  <si>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</si>
  <si>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</si>
  <si>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</si>
  <si>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</si>
  <si>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</si>
  <si>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</si>
  <si>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</si>
  <si>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</si>
  <si>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</si>
  <si>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</si>
  <si>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</si>
  <si>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</si>
  <si>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</si>
  <si>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</si>
  <si>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</si>
  <si>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</si>
  <si>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</si>
  <si>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</si>
  <si>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</si>
  <si>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</si>
  <si>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</si>
  <si>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</si>
  <si>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</si>
  <si>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</si>
  <si>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</si>
  <si>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</si>
  <si>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</si>
  <si>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</si>
  <si>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</si>
  <si>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</si>
  <si>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</si>
  <si>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</si>
  <si>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</si>
  <si>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</si>
  <si>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</si>
  <si>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</si>
  <si>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</si>
  <si>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</si>
  <si>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</si>
  <si>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</si>
  <si>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</si>
  <si>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</si>
  <si>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</si>
  <si>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</si>
  <si>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</si>
  <si>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</si>
  <si>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</si>
  <si>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</si>
  <si>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</si>
  <si>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</si>
  <si>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</si>
  <si>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</si>
  <si>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</si>
  <si>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</si>
  <si>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</si>
  <si>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</si>
  <si>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</si>
  <si>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</si>
  <si>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</si>
  <si>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</si>
  <si>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</si>
  <si>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</si>
  <si>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</si>
  <si>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</si>
  <si>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</si>
  <si>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</si>
  <si>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</si>
  <si>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</si>
  <si>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</si>
  <si>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</si>
  <si>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</si>
  <si>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</si>
  <si>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</si>
  <si>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</si>
  <si>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</si>
  <si>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</si>
  <si>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</si>
  <si>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</si>
  <si>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</si>
  <si>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</si>
  <si>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</si>
  <si>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</si>
  <si>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</si>
  <si>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</si>
  <si>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</si>
  <si>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</si>
  <si>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</si>
  <si>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</si>
  <si>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</si>
  <si>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</si>
  <si>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</si>
  <si>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</si>
  <si>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</si>
  <si>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</si>
  <si>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</si>
  <si>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</si>
  <si>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</si>
  <si>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</si>
  <si>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</si>
  <si>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</si>
  <si>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</si>
  <si>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</si>
  <si>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</si>
  <si>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</si>
  <si>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</si>
  <si>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</si>
  <si>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</si>
  <si>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</si>
  <si>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</si>
  <si>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</si>
  <si>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</si>
  <si>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</si>
  <si>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</si>
  <si>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</si>
  <si>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</si>
  <si>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</si>
  <si>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</si>
  <si>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</si>
  <si>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</si>
  <si>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</si>
  <si>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</si>
  <si>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</si>
  <si>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</si>
  <si>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</si>
  <si>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</si>
  <si>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</si>
  <si>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</si>
  <si>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</si>
  <si>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</si>
  <si>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</si>
  <si>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</si>
  <si>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</si>
  <si>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</si>
  <si>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</si>
  <si>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</si>
  <si>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</si>
  <si>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</si>
  <si>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</si>
  <si>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</si>
  <si>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</si>
  <si>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</si>
  <si>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</si>
  <si>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</si>
  <si>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</si>
  <si>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</si>
  <si>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</si>
  <si>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</si>
  <si>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</si>
  <si>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</si>
  <si>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</si>
  <si>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</si>
  <si>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</si>
  <si>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</si>
  <si>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</si>
  <si>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</si>
  <si>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</si>
  <si>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</si>
  <si>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</si>
  <si>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</si>
  <si>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</si>
  <si>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</si>
  <si>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</si>
  <si>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</si>
  <si>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</si>
  <si>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</si>
  <si>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</si>
  <si>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</si>
  <si>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</si>
  <si>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</si>
  <si>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</si>
  <si>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</si>
  <si>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</si>
  <si>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</si>
  <si>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</si>
  <si>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</si>
  <si>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</si>
  <si>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</si>
  <si>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</si>
  <si>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</si>
  <si>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</si>
  <si>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</si>
  <si>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</si>
  <si>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</si>
  <si>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</si>
  <si>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</si>
  <si>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</si>
  <si>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</si>
  <si>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</si>
  <si>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</si>
  <si>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</si>
  <si>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</si>
  <si>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</si>
  <si>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</si>
  <si>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</si>
  <si>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</si>
  <si>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</si>
  <si>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</si>
  <si>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</si>
  <si>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</si>
  <si>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</si>
  <si>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</si>
  <si>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</si>
  <si>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</si>
  <si>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</si>
  <si>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</si>
  <si>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</si>
  <si>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</si>
  <si>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</si>
  <si>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</si>
  <si>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</si>
  <si>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</si>
  <si>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</si>
  <si>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</si>
  <si>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</si>
  <si>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</si>
  <si>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</si>
  <si>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</si>
  <si>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</si>
  <si>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</si>
  <si>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</si>
  <si>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</si>
  <si>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</si>
  <si>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</si>
  <si>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</si>
  <si>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</si>
  <si>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</si>
  <si>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</si>
  <si>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</si>
  <si>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</si>
  <si>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</si>
  <si>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</si>
  <si>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</si>
  <si>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</si>
  <si>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</si>
  <si>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</si>
  <si>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</si>
  <si>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</si>
  <si>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</si>
  <si>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</si>
  <si>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</si>
  <si>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</si>
  <si>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</si>
  <si>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</si>
  <si>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</si>
  <si>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</si>
  <si>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</si>
  <si>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</si>
  <si>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</si>
  <si>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</si>
  <si>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</si>
  <si>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</si>
  <si>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</si>
  <si>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</si>
  <si>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</si>
  <si>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</si>
  <si>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</si>
  <si>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</si>
  <si>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</si>
  <si>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</si>
  <si>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</si>
  <si>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</si>
  <si>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</si>
  <si>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</si>
  <si>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</si>
  <si>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</si>
  <si>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</si>
  <si>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</si>
  <si>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</si>
  <si>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</si>
  <si>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</si>
  <si>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</si>
  <si>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</si>
  <si>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</si>
  <si>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</si>
  <si>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</si>
  <si>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</si>
  <si>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</si>
  <si>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</si>
  <si>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</si>
  <si>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</si>
  <si>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</si>
  <si>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</si>
  <si>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</si>
  <si>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</si>
  <si>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</si>
  <si>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</si>
  <si>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</si>
  <si>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</si>
  <si>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</si>
  <si>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</si>
  <si>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</si>
  <si>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</si>
  <si>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</si>
  <si>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</si>
  <si>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</si>
  <si>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</si>
  <si>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</si>
  <si>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</si>
  <si>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</si>
  <si>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</si>
  <si>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</si>
  <si>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</si>
  <si>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</si>
  <si>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</si>
  <si>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</si>
  <si>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</si>
  <si>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</si>
  <si>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</si>
  <si>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</si>
  <si>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</si>
  <si>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</si>
  <si>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</si>
  <si>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</si>
  <si>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</si>
  <si>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</si>
  <si>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</si>
  <si>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</si>
  <si>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</si>
  <si>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</si>
  <si>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</si>
  <si>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</si>
  <si>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</si>
  <si>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</si>
  <si>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</si>
  <si>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</si>
  <si>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</si>
  <si>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</si>
  <si>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</si>
  <si>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</si>
  <si>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</si>
  <si>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</si>
  <si>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</si>
  <si>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</si>
  <si>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</si>
  <si>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</si>
  <si>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</si>
  <si>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</si>
  <si>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</si>
  <si>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</si>
  <si>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</si>
  <si>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</si>
  <si>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</si>
  <si>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</si>
  <si>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</si>
  <si>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</si>
  <si>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</si>
  <si>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</si>
  <si>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</si>
  <si>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</si>
  <si>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</si>
  <si>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</si>
  <si>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</si>
  <si>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</si>
  <si>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</si>
  <si>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</si>
  <si>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</si>
  <si>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</si>
  <si>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</si>
  <si>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</si>
  <si>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</si>
  <si>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</si>
  <si>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</si>
  <si>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</si>
  <si>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</si>
  <si>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</si>
  <si>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</si>
  <si>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</si>
  <si>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</si>
  <si>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</si>
  <si>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</si>
  <si>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</si>
  <si>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</si>
  <si>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</si>
  <si>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</si>
  <si>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</si>
  <si>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</si>
  <si>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</si>
  <si>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</si>
  <si>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</si>
  <si>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</si>
  <si>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</si>
  <si>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</si>
  <si>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</si>
  <si>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</si>
  <si>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</si>
  <si>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</si>
  <si>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</si>
  <si>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</si>
  <si>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</si>
  <si>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</si>
  <si>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</si>
  <si>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</si>
  <si>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</si>
  <si>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</si>
  <si>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</si>
  <si>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</si>
  <si>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</si>
  <si>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</si>
  <si>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</si>
  <si>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</si>
  <si>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</si>
  <si>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</si>
  <si>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</si>
  <si>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</si>
  <si>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</si>
  <si>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</si>
  <si>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</si>
  <si>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</si>
  <si>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</si>
  <si>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</si>
  <si>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</si>
  <si>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</si>
  <si>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</si>
  <si>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</si>
  <si>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</si>
  <si>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</si>
  <si>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</si>
  <si>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</si>
  <si>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</si>
  <si>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</si>
  <si>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</si>
  <si>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</si>
  <si>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</si>
  <si>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</si>
  <si>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</si>
  <si>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</si>
  <si>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</si>
  <si>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</si>
  <si>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</si>
  <si>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</si>
  <si>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</si>
  <si>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</si>
  <si>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</si>
  <si>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</si>
  <si>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</si>
  <si>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</si>
  <si>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</si>
  <si>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</si>
  <si>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</si>
  <si>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</si>
  <si>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</si>
  <si>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</si>
  <si>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</si>
  <si>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</si>
  <si>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</si>
  <si>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</si>
  <si>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</si>
  <si>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</si>
  <si>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</si>
  <si>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</si>
  <si>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</si>
  <si>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</si>
  <si>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</si>
  <si>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</si>
  <si>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</si>
  <si>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</si>
  <si>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</si>
  <si>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</si>
  <si>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</si>
  <si>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</si>
  <si>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</si>
  <si>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</si>
  <si>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</si>
  <si>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</si>
  <si>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</si>
  <si>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</si>
  <si>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</si>
  <si>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</si>
  <si>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</si>
  <si>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</si>
  <si>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</si>
  <si>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</si>
  <si>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</si>
  <si>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</si>
  <si>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</si>
  <si>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</si>
  <si>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</si>
  <si>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</si>
  <si>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</si>
  <si>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</si>
  <si>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</si>
  <si>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</si>
  <si>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</si>
  <si>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</si>
  <si>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</si>
  <si>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</si>
  <si>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</si>
  <si>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</si>
  <si>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</si>
  <si>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</si>
  <si>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</si>
  <si>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</si>
  <si>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</si>
  <si>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</si>
  <si>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</si>
  <si>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</si>
  <si>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</si>
  <si>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</si>
  <si>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</si>
  <si>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</si>
  <si>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</si>
  <si>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</si>
  <si>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</si>
  <si>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</si>
  <si>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</si>
  <si>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</si>
  <si>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</si>
  <si>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</si>
  <si>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</si>
  <si>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</si>
  <si>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</si>
  <si>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</si>
  <si>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</si>
  <si>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</si>
  <si>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</si>
  <si>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</si>
  <si>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</si>
  <si>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</si>
  <si>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</si>
  <si>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</si>
  <si>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</si>
  <si>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</si>
  <si>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</si>
  <si>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</si>
  <si>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</si>
  <si>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</si>
  <si>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</si>
  <si>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</si>
  <si>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</si>
  <si>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</si>
  <si>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</si>
  <si>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</si>
  <si>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</si>
  <si>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</si>
  <si>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</si>
  <si>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</si>
  <si>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</si>
  <si>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</si>
  <si>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</si>
  <si>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</si>
  <si>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</si>
  <si>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</si>
  <si>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</si>
  <si>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</si>
  <si>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</si>
  <si>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</si>
  <si>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</si>
  <si>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</si>
  <si>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</si>
  <si>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</si>
  <si>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</si>
  <si>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</si>
  <si>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</si>
  <si>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</si>
  <si>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</si>
  <si>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</si>
  <si>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</si>
  <si>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</si>
  <si>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</si>
  <si>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</si>
  <si>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</si>
  <si>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</si>
  <si>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</si>
  <si>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</si>
  <si>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</si>
  <si>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</si>
  <si>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</si>
  <si>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</si>
  <si>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</si>
  <si>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</si>
  <si>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</si>
  <si>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</si>
  <si>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</si>
  <si>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</si>
  <si>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</si>
  <si>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</si>
  <si>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</si>
  <si>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</si>
  <si>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</si>
  <si>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</si>
  <si>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</si>
  <si>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</si>
  <si>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</si>
  <si>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</si>
  <si>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</si>
  <si>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</si>
  <si>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</si>
  <si>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</si>
  <si>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</si>
  <si>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</si>
  <si>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</si>
  <si>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</si>
  <si>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</si>
  <si>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</si>
  <si>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</si>
  <si>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</si>
  <si>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</si>
  <si>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</si>
  <si>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</si>
  <si>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</si>
  <si>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</si>
  <si>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</si>
  <si>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</si>
  <si>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</si>
  <si>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</si>
  <si>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</si>
  <si>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</si>
  <si>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</si>
  <si>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</si>
  <si>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</si>
  <si>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</si>
  <si>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</si>
  <si>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</si>
  <si>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</si>
  <si>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</si>
  <si>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</si>
  <si>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</si>
  <si>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</si>
  <si>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</si>
  <si>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</si>
  <si>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</si>
  <si>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</si>
  <si>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</si>
  <si>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</si>
  <si>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</si>
  <si>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</si>
  <si>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</si>
  <si>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</si>
  <si>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</si>
  <si>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</si>
  <si>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</si>
  <si>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</si>
  <si>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</si>
  <si>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</si>
  <si>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</si>
  <si>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</si>
  <si>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</si>
  <si>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</si>
  <si>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</si>
  <si>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</si>
  <si>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</si>
  <si>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</si>
  <si>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</si>
  <si>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</si>
  <si>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</si>
  <si>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</si>
  <si>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</si>
  <si>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</si>
  <si>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</si>
  <si>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</si>
  <si>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</si>
  <si>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</si>
  <si>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</si>
  <si>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</si>
  <si>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</si>
  <si>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</si>
  <si>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</si>
  <si>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</si>
  <si>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</si>
  <si>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</si>
  <si>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</si>
  <si>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</si>
  <si>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</si>
  <si>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</si>
  <si>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</si>
  <si>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</si>
  <si>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</si>
  <si>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</si>
  <si>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</si>
  <si>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</si>
  <si>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</si>
  <si>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</si>
  <si>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</si>
  <si>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</si>
  <si>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</si>
  <si>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</si>
  <si>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</si>
  <si>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</si>
  <si>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</si>
  <si>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</si>
  <si>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</si>
  <si>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</si>
  <si>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</si>
  <si>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</si>
  <si>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</si>
  <si>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</si>
  <si>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</si>
  <si>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</si>
  <si>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</si>
  <si>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</si>
  <si>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</si>
  <si>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</si>
  <si>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</si>
  <si>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</si>
  <si>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</si>
  <si>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</si>
  <si>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</si>
  <si>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</si>
  <si>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</si>
  <si>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</si>
  <si>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</si>
  <si>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</si>
  <si>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</si>
  <si>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</si>
  <si>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</si>
  <si>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</si>
  <si>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</si>
  <si>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</si>
  <si>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</si>
  <si>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</si>
  <si>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</si>
  <si>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</si>
  <si>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</si>
  <si>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</si>
  <si>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</si>
  <si>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</si>
  <si>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</si>
  <si>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</si>
  <si>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</si>
  <si>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</si>
  <si>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</si>
  <si>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</si>
  <si>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</si>
  <si>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</si>
  <si>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</si>
  <si>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</si>
  <si>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</si>
  <si>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</si>
  <si>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</si>
  <si>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</si>
  <si>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</si>
  <si>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</si>
  <si>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</si>
  <si>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</si>
  <si>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</si>
  <si>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</si>
  <si>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</si>
  <si>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</si>
  <si>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</si>
  <si>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</si>
  <si>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</si>
  <si>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</si>
  <si>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</si>
  <si>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</si>
  <si>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</si>
  <si>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</si>
  <si>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</si>
  <si>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</si>
  <si>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</si>
  <si>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</si>
  <si>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</si>
  <si>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</si>
  <si>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</si>
  <si>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</si>
  <si>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</si>
  <si>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</si>
  <si>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</si>
  <si>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</si>
  <si>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</si>
  <si>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</si>
  <si>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</si>
  <si>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</si>
  <si>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</si>
  <si>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</si>
  <si>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</si>
  <si>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</si>
  <si>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</si>
  <si>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</si>
  <si>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</si>
  <si>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</si>
  <si>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</si>
  <si>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</si>
  <si>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</si>
  <si>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</si>
  <si>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</si>
  <si>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</si>
  <si>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</si>
  <si>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</si>
  <si>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</si>
  <si>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</si>
  <si>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</si>
  <si>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</si>
  <si>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</si>
  <si>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</si>
  <si>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</si>
  <si>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</si>
  <si>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</si>
  <si>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</si>
  <si>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</si>
  <si>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</si>
  <si>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</si>
  <si>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</si>
  <si>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</si>
  <si>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</si>
  <si>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</si>
  <si>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</si>
  <si>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</si>
  <si>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</si>
  <si>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</si>
  <si>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</si>
  <si>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</si>
  <si>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</si>
  <si>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</si>
  <si>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</si>
  <si>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</si>
  <si>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</si>
  <si>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</si>
  <si>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</si>
  <si>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</si>
  <si>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</si>
  <si>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</si>
  <si>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</si>
  <si>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</si>
  <si>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</si>
  <si>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</si>
  <si>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</si>
  <si>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</si>
  <si>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</si>
  <si>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</si>
  <si>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</si>
  <si>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</si>
  <si>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</si>
  <si>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</si>
  <si>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</si>
  <si>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</si>
  <si>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</si>
  <si>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</si>
  <si>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</si>
  <si>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</si>
  <si>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</si>
  <si>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</si>
  <si>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</si>
  <si>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</si>
  <si>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</si>
  <si>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</si>
  <si>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</si>
  <si>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</si>
  <si>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</si>
  <si>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</si>
  <si>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</si>
  <si>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</si>
  <si>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</si>
  <si>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</si>
  <si>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</si>
  <si>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</si>
  <si>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</si>
  <si>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</si>
  <si>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</si>
  <si>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</si>
  <si>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</si>
  <si>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</si>
  <si>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</si>
  <si>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</si>
  <si>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</si>
  <si>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</si>
  <si>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</si>
  <si>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</si>
  <si>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</si>
  <si>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</si>
  <si>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</si>
  <si>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</si>
  <si>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</si>
  <si>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</si>
  <si>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</si>
  <si>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</si>
  <si>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</si>
  <si>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</si>
  <si>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</si>
  <si>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</si>
  <si>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</si>
  <si>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</si>
  <si>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</si>
  <si>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</si>
  <si>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</si>
  <si>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</si>
  <si>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</si>
  <si>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</si>
  <si>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</si>
  <si>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</si>
  <si>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</si>
  <si>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</si>
  <si>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</si>
  <si>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</si>
  <si>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</si>
  <si>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</si>
  <si>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</si>
  <si>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</si>
  <si>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</si>
  <si>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</si>
  <si>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</si>
  <si>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</si>
  <si>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</si>
  <si>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</si>
  <si>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</si>
  <si>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</si>
  <si>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</si>
  <si>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</si>
  <si>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</si>
  <si>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</si>
  <si>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</si>
  <si>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</si>
  <si>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</si>
  <si>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</si>
  <si>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</si>
  <si>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</si>
  <si>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</si>
  <si>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</si>
  <si>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</si>
  <si>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</si>
  <si>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</si>
  <si>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</si>
  <si>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</si>
  <si>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</si>
  <si>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</si>
  <si>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</si>
  <si>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</si>
  <si>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</si>
  <si>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</si>
  <si>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</si>
  <si>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</si>
  <si>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</si>
  <si>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</si>
  <si>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</si>
  <si>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</si>
  <si>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</si>
  <si>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</si>
  <si>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</si>
  <si>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</si>
  <si>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</si>
  <si>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</si>
  <si>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</si>
  <si>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</si>
  <si>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</si>
  <si>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</si>
  <si>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</si>
  <si>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</si>
  <si>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</si>
  <si>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</si>
  <si>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</si>
  <si>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</si>
  <si>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</si>
  <si>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</si>
  <si>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</si>
  <si>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</si>
  <si>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</si>
  <si>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</si>
  <si>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</si>
  <si>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</si>
  <si>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</si>
  <si>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</si>
  <si>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</si>
  <si>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</si>
  <si>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</si>
  <si>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</si>
  <si>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</si>
  <si>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</si>
  <si>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</si>
  <si>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</si>
  <si>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</si>
  <si>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</si>
  <si>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</si>
  <si>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</si>
  <si>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</si>
  <si>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</si>
  <si>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</si>
  <si>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</si>
  <si>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</si>
  <si>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</si>
  <si>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</si>
  <si>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</si>
  <si>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</si>
  <si>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</si>
  <si>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</si>
  <si>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</si>
  <si>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</si>
  <si>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</si>
  <si>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</si>
  <si>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</si>
  <si>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</si>
  <si>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</si>
  <si>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</si>
  <si>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</si>
  <si>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</si>
  <si>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</si>
  <si>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</si>
  <si>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</si>
  <si>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</si>
  <si>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</si>
  <si>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</si>
  <si>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</si>
  <si>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</si>
  <si>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</si>
  <si>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</si>
  <si>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</si>
  <si>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</si>
  <si>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</si>
  <si>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</si>
  <si>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</si>
  <si>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</si>
  <si>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</si>
  <si>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</si>
  <si>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</si>
  <si>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</si>
  <si>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</si>
  <si>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</si>
  <si>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</si>
  <si>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</si>
  <si>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</si>
  <si>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</si>
  <si>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</si>
  <si>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</si>
  <si>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</si>
  <si>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</si>
  <si>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</si>
  <si>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</si>
  <si>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</si>
  <si>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</si>
  <si>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</si>
  <si>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</si>
  <si>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</si>
  <si>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</si>
  <si>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</si>
  <si>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</si>
  <si>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</si>
  <si>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</si>
  <si>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</si>
  <si>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</si>
  <si>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</si>
  <si>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</si>
  <si>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</si>
  <si>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</si>
  <si>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</si>
  <si>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</si>
  <si>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</si>
  <si>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</si>
  <si>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</si>
  <si>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</si>
  <si>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</si>
  <si>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</si>
  <si>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</si>
  <si>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</si>
  <si>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</si>
  <si>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</si>
  <si>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</si>
  <si>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</si>
  <si>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</si>
  <si>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</si>
  <si>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</si>
  <si>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</si>
  <si>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</si>
  <si>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</si>
  <si>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</si>
  <si>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</si>
  <si>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</si>
  <si>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</si>
  <si>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</si>
  <si>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</si>
  <si>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</si>
  <si>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</si>
  <si>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</si>
  <si>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</si>
  <si>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</si>
  <si>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</si>
  <si>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</si>
  <si>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</si>
  <si>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</si>
  <si>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</si>
  <si>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</si>
  <si>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</si>
  <si>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</si>
  <si>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</si>
  <si>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</si>
  <si>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</si>
  <si>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</si>
  <si>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</si>
  <si>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</si>
  <si>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</si>
  <si>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</si>
  <si>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</si>
  <si>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</si>
  <si>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</si>
  <si>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</si>
  <si>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</si>
  <si>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</si>
  <si>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</si>
  <si>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</si>
  <si>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</si>
  <si>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</si>
  <si>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</si>
  <si>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</si>
  <si>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</si>
  <si>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</si>
  <si>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</si>
  <si>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</si>
  <si>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</si>
  <si>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</si>
  <si>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</si>
  <si>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</si>
  <si>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</si>
  <si>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</si>
  <si>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</si>
  <si>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</si>
  <si>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</si>
  <si>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</si>
  <si>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</si>
  <si>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</si>
  <si>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</si>
  <si>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</si>
  <si>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</si>
  <si>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</si>
  <si>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</si>
  <si>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</si>
  <si>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</si>
  <si>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</si>
  <si>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</si>
  <si>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</si>
  <si>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</si>
  <si>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</si>
  <si>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</si>
  <si>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</si>
  <si>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</si>
  <si>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</si>
  <si>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</si>
  <si>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</si>
  <si>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</si>
  <si>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</si>
  <si>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</si>
  <si>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</si>
  <si>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</si>
  <si>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</si>
  <si>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</si>
  <si>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</si>
  <si>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</si>
  <si>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</si>
  <si>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</si>
  <si>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</si>
  <si>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</si>
  <si>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</si>
  <si>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</si>
  <si>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</si>
  <si>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</si>
  <si>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</si>
  <si>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</si>
  <si>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</si>
  <si>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</si>
  <si>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</si>
  <si>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</si>
  <si>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</si>
  <si>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</si>
  <si>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</si>
  <si>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</si>
  <si>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</si>
  <si>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</si>
  <si>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</si>
  <si>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</si>
  <si>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</si>
  <si>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</si>
  <si>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</si>
  <si>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</si>
  <si>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</si>
  <si>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</si>
  <si>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</si>
  <si>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</si>
  <si>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</si>
  <si>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</si>
  <si>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</si>
  <si>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</si>
  <si>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</si>
  <si>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</si>
  <si>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</si>
  <si>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</si>
  <si>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</si>
  <si>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</si>
  <si>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</si>
  <si>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</si>
  <si>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</si>
  <si>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</si>
  <si>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</si>
  <si>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</si>
  <si>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</si>
  <si>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</si>
  <si>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</si>
  <si>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</si>
  <si>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</si>
  <si>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</si>
  <si>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</si>
  <si>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</si>
  <si>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</si>
  <si>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</si>
  <si>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</si>
  <si>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</si>
  <si>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</si>
  <si>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</si>
  <si>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</si>
  <si>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</si>
  <si>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</si>
  <si>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</si>
  <si>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</si>
  <si>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</si>
  <si>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</si>
  <si>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</si>
  <si>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</si>
  <si>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</si>
  <si>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</si>
  <si>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</si>
  <si>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</si>
  <si>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</si>
  <si>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</si>
  <si>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</si>
  <si>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</si>
  <si>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</si>
  <si>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</si>
  <si>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</si>
  <si>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</si>
  <si>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</si>
  <si>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</si>
  <si>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</si>
  <si>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</si>
  <si>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</si>
  <si>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</si>
  <si>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</si>
  <si>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</si>
  <si>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</si>
  <si>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</si>
  <si>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</si>
  <si>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</si>
  <si>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</si>
  <si>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</si>
  <si>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</si>
  <si>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</si>
  <si>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</si>
  <si>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</si>
  <si>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</si>
  <si>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</si>
  <si>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</si>
  <si>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</si>
  <si>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</si>
  <si>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</si>
  <si>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</si>
  <si>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</si>
  <si>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</si>
  <si>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</si>
  <si>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</si>
  <si>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</si>
  <si>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</si>
  <si>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</si>
  <si>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</si>
  <si>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</si>
  <si>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</si>
  <si>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</si>
  <si>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</si>
  <si>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</si>
  <si>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</si>
  <si>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</si>
  <si>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</si>
  <si>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</si>
  <si>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</si>
  <si>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</si>
  <si>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</si>
  <si>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</si>
  <si>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</si>
  <si>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</si>
  <si>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</si>
  <si>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</si>
  <si>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</si>
  <si>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</si>
  <si>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</si>
  <si>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</si>
  <si>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</si>
  <si>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</si>
  <si>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</si>
  <si>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</si>
  <si>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</si>
  <si>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</si>
  <si>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</si>
  <si>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</si>
  <si>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</si>
  <si>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</si>
  <si>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</si>
  <si>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</si>
  <si>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</si>
  <si>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</si>
  <si>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</si>
  <si>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</si>
  <si>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</si>
  <si>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</si>
  <si>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</si>
  <si>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</si>
  <si>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</si>
  <si>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</si>
  <si>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</si>
  <si>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</si>
  <si>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</si>
  <si>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</si>
  <si>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</si>
  <si>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</si>
  <si>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</si>
  <si>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</si>
  <si>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</si>
  <si>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</si>
  <si>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</si>
  <si>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</si>
  <si>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</si>
  <si>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</si>
  <si>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</si>
  <si>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</si>
  <si>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</si>
  <si>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</si>
  <si>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</si>
  <si>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</si>
  <si>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</si>
  <si>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</si>
  <si>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</si>
  <si>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</si>
  <si>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</si>
  <si>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</si>
  <si>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</si>
  <si>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</si>
  <si>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</si>
  <si>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</si>
  <si>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</si>
  <si>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</si>
  <si>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</si>
  <si>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</si>
  <si>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</si>
  <si>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</si>
  <si>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</si>
  <si>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</si>
  <si>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</si>
  <si>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</si>
  <si>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</si>
  <si>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</si>
  <si>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</si>
  <si>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</si>
  <si>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</si>
  <si>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</si>
  <si>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</si>
  <si>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</si>
  <si>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</si>
  <si>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</si>
  <si>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</si>
  <si>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</si>
  <si>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</si>
  <si>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</si>
  <si>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</si>
  <si>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</si>
  <si>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</si>
  <si>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</si>
  <si>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</si>
  <si>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</si>
  <si>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</si>
  <si>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</si>
  <si>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</si>
  <si>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</si>
  <si>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</si>
  <si>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</si>
  <si>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</si>
  <si>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</si>
  <si>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</si>
  <si>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</si>
  <si>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</si>
  <si>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</si>
  <si>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</si>
  <si>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</si>
  <si>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</si>
  <si>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</si>
  <si>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</si>
  <si>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</si>
  <si>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</si>
  <si>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</si>
  <si>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</si>
  <si>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</si>
  <si>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</si>
  <si>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</si>
  <si>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</si>
  <si>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</si>
  <si>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</si>
  <si>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</si>
  <si>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</si>
  <si>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</si>
  <si>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</si>
  <si>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</si>
  <si>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</si>
  <si>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</si>
  <si>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</si>
  <si>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</si>
  <si>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</si>
  <si>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</si>
  <si>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</si>
  <si>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</si>
  <si>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</si>
  <si>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</si>
  <si>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</si>
  <si>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</si>
  <si>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</si>
  <si>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</si>
  <si>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</si>
  <si>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</si>
  <si>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</si>
  <si>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</si>
  <si>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</si>
  <si>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</si>
  <si>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</si>
  <si>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</si>
  <si>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</si>
  <si>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</si>
  <si>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</si>
  <si>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</si>
  <si>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</si>
  <si>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</si>
  <si>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</si>
  <si>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</si>
  <si>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</si>
  <si>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</si>
  <si>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</si>
  <si>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</si>
  <si>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</si>
  <si>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</si>
  <si>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</si>
  <si>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</si>
  <si>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</si>
  <si>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</si>
  <si>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</si>
  <si>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</si>
  <si>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</si>
  <si>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</si>
  <si>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</si>
  <si>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</si>
  <si>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</si>
  <si>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</si>
  <si>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</si>
  <si>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</si>
  <si>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</si>
  <si>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</si>
  <si>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</si>
  <si>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</si>
  <si>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</si>
  <si>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</si>
  <si>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</si>
  <si>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</si>
  <si>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</si>
  <si>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</si>
  <si>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</si>
  <si>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</si>
  <si>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</si>
  <si>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</si>
  <si>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</si>
  <si>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</si>
  <si>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</si>
  <si>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</si>
  <si>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</si>
  <si>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</si>
  <si>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</si>
  <si>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</si>
  <si>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</si>
  <si>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</si>
  <si>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</si>
  <si>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</si>
  <si>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</si>
  <si>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</si>
  <si>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</si>
  <si>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</si>
  <si>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</si>
  <si>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</si>
  <si>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</si>
  <si>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</si>
  <si>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</si>
  <si>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</si>
  <si>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</si>
  <si>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</si>
  <si>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</si>
  <si>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</si>
  <si>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</si>
  <si>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</si>
  <si>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</si>
  <si>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</si>
  <si>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</si>
  <si>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</si>
  <si>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</si>
  <si>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</si>
  <si>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</si>
  <si>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</si>
  <si>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</si>
  <si>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</si>
  <si>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</si>
  <si>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</si>
  <si>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</si>
  <si>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</si>
  <si>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</si>
  <si>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</si>
  <si>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</si>
  <si>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</si>
  <si>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</si>
  <si>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</si>
  <si>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</si>
  <si>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</si>
  <si>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</si>
  <si>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</si>
  <si>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</si>
  <si>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</si>
  <si>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</si>
  <si>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</si>
  <si>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</si>
  <si>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</si>
  <si>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</si>
  <si>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</si>
  <si>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</si>
  <si>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</si>
  <si>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</si>
  <si>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</si>
  <si>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</si>
  <si>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</si>
  <si>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</si>
  <si>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</si>
  <si>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</si>
  <si>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</si>
  <si>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</si>
  <si>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</si>
  <si>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</si>
  <si>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</si>
  <si>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</si>
  <si>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</si>
  <si>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</si>
  <si>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</si>
  <si>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</si>
  <si>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</si>
  <si>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</si>
  <si>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</si>
  <si>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</si>
  <si>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</si>
  <si>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</si>
  <si>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</si>
  <si>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</si>
  <si>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</si>
  <si>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</si>
  <si>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</si>
  <si>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</si>
  <si>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</si>
  <si>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</si>
  <si>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</si>
  <si>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</si>
  <si>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</si>
  <si>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</si>
  <si>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</si>
  <si>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</si>
  <si>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</si>
  <si>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</si>
  <si>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</si>
  <si>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</si>
  <si>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</si>
  <si>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</si>
  <si>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</si>
  <si>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</si>
  <si>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</si>
  <si>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</si>
  <si>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</si>
  <si>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</si>
  <si>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</si>
  <si>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</si>
  <si>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</si>
  <si>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</si>
  <si>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</si>
  <si>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</si>
  <si>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</si>
  <si>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</si>
  <si>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</si>
  <si>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</si>
  <si>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</si>
  <si>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</si>
  <si>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</si>
  <si>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</si>
  <si>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</si>
  <si>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</si>
  <si>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</si>
  <si>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</si>
  <si>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</si>
  <si>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</si>
  <si>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</si>
  <si>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</si>
  <si>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</si>
  <si>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</si>
  <si>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</si>
  <si>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</si>
  <si>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</si>
  <si>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</si>
  <si>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</si>
  <si>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</si>
  <si>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</si>
  <si>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</si>
  <si>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</si>
  <si>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</si>
  <si>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</si>
  <si>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</si>
  <si>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</si>
  <si>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</si>
  <si>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</si>
  <si>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</si>
  <si>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</si>
  <si>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</si>
  <si>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</si>
  <si>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</si>
  <si>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</si>
  <si>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</si>
  <si>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</si>
  <si>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</si>
  <si>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</si>
  <si>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</si>
  <si>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</si>
  <si>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</si>
  <si>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</si>
  <si>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</si>
  <si>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</si>
  <si>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</si>
  <si>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</si>
  <si>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</si>
  <si>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</si>
  <si>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</si>
  <si>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</si>
  <si>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</si>
  <si>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</si>
  <si>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</si>
  <si>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</si>
  <si>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</si>
  <si>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</si>
  <si>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</si>
  <si>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</si>
  <si>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</si>
  <si>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</si>
  <si>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</si>
  <si>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</si>
  <si>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</si>
  <si>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</si>
  <si>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</si>
  <si>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</si>
  <si>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</si>
  <si>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</si>
  <si>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</si>
  <si>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</si>
  <si>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</si>
  <si>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</si>
  <si>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</si>
  <si>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</si>
  <si>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</si>
  <si>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</si>
  <si>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</si>
  <si>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</si>
  <si>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</si>
  <si>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</si>
  <si>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</si>
  <si>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</si>
  <si>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</si>
  <si>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</si>
  <si>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</si>
  <si>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</si>
  <si>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</si>
  <si>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</si>
  <si>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</si>
  <si>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</si>
  <si>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</si>
  <si>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</si>
  <si>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</si>
  <si>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</si>
  <si>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</si>
  <si>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</si>
  <si>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</si>
  <si>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</si>
  <si>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</si>
  <si>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</si>
  <si>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</si>
  <si>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</si>
  <si>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</si>
  <si>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</si>
  <si>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</si>
  <si>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</si>
  <si>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</si>
  <si>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</si>
  <si>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</si>
  <si>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</si>
  <si>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</si>
  <si>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</si>
  <si>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</si>
  <si>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</si>
  <si>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</si>
  <si>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</si>
  <si>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</si>
  <si>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</si>
  <si>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</si>
  <si>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</si>
  <si>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</si>
  <si>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</si>
  <si>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</si>
  <si>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</si>
  <si>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</si>
  <si>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</si>
  <si>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</si>
  <si>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</si>
  <si>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</si>
  <si>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</si>
  <si>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</si>
  <si>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</si>
  <si>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</si>
  <si>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</si>
  <si>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</si>
  <si>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</si>
  <si>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</si>
  <si>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</si>
  <si>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</si>
  <si>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</si>
  <si>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</si>
  <si>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</si>
  <si>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</si>
  <si>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</si>
  <si>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</si>
  <si>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</si>
  <si>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</si>
  <si>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</si>
  <si>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</si>
  <si>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</si>
  <si>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</si>
  <si>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</si>
  <si>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</si>
  <si>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</si>
  <si>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</si>
  <si>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</si>
  <si>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</si>
  <si>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</si>
  <si>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</si>
  <si>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</si>
  <si>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</si>
  <si>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</si>
  <si>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</si>
  <si>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</si>
  <si>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</si>
  <si>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</si>
  <si>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</si>
  <si>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</si>
  <si>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</si>
  <si>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</si>
  <si>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</si>
  <si>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</si>
  <si>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</si>
  <si>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</si>
  <si>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</si>
  <si>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</si>
  <si>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</si>
  <si>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</si>
  <si>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</si>
  <si>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</si>
  <si>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</si>
  <si>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</si>
  <si>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</si>
  <si>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</si>
  <si>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</si>
  <si>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</si>
  <si>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</si>
  <si>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</si>
  <si>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</si>
  <si>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</si>
  <si>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</si>
  <si>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</si>
  <si>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</si>
  <si>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</si>
  <si>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</si>
  <si>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</si>
  <si>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</si>
  <si>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</si>
  <si>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</si>
  <si>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</si>
  <si>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</si>
  <si>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</si>
  <si>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</si>
  <si>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</si>
  <si>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</si>
  <si>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</si>
  <si>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</si>
  <si>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</si>
  <si>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</si>
  <si>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</si>
  <si>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</si>
  <si>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</si>
  <si>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</si>
  <si>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</si>
  <si>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</si>
  <si>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</si>
  <si>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</si>
  <si>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</si>
  <si>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</si>
  <si>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</si>
  <si>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</si>
  <si>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</si>
  <si>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</si>
  <si>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</si>
  <si>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</si>
  <si>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</si>
  <si>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</si>
  <si>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</si>
  <si>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</si>
  <si>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</si>
  <si>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</si>
  <si>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</si>
  <si>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</si>
  <si>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</si>
  <si>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</si>
  <si>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</si>
  <si>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</si>
  <si>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</si>
  <si>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</si>
  <si>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</si>
  <si>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</si>
  <si>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</si>
  <si>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</si>
  <si>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</si>
  <si>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</si>
  <si>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</si>
  <si>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</si>
  <si>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</si>
  <si>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</si>
  <si>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</si>
  <si>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</si>
  <si>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</si>
  <si>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</si>
  <si>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</si>
  <si>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</si>
  <si>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</si>
  <si>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</si>
  <si>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</si>
  <si>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</si>
  <si>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</si>
  <si>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</si>
  <si>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</si>
  <si>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</si>
  <si>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</si>
  <si>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</si>
  <si>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</si>
  <si>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</si>
  <si>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</si>
  <si>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</si>
  <si>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</si>
  <si>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</si>
  <si>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</si>
  <si>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</si>
  <si>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</si>
  <si>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</si>
  <si>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</si>
  <si>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</si>
  <si>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</si>
  <si>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</si>
  <si>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</si>
  <si>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</si>
  <si>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</si>
  <si>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</si>
  <si>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</si>
  <si>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</si>
  <si>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</si>
  <si>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</si>
  <si>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</si>
  <si>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</si>
  <si>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</si>
  <si>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</si>
  <si>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</si>
  <si>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</si>
  <si>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</si>
  <si>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</si>
  <si>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</si>
  <si>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</si>
  <si>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</si>
  <si>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</si>
  <si>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</si>
  <si>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</si>
  <si>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</si>
  <si>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</si>
  <si>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</si>
  <si>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</si>
  <si>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</si>
  <si>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</si>
  <si>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</si>
  <si>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</si>
  <si>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</si>
  <si>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</si>
  <si>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</si>
  <si>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</si>
  <si>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</si>
  <si>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</si>
  <si>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</si>
  <si>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</si>
  <si>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</si>
  <si>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</si>
  <si>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</si>
  <si>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</si>
  <si>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</si>
  <si>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</si>
  <si>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</si>
  <si>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</si>
  <si>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</si>
  <si>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</si>
  <si>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</si>
  <si>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</si>
  <si>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</si>
  <si>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</si>
  <si>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</si>
  <si>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</si>
  <si>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</si>
  <si>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</si>
  <si>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</si>
  <si>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</si>
  <si>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</si>
  <si>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</si>
  <si>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</si>
  <si>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</si>
  <si>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</si>
  <si>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</si>
  <si>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</si>
  <si>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</si>
  <si>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</si>
  <si>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</si>
  <si>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</si>
  <si>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</si>
  <si>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</si>
  <si>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</si>
  <si>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</si>
  <si>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</si>
  <si>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</si>
  <si>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</si>
  <si>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</si>
  <si>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</si>
  <si>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</si>
  <si>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</si>
  <si>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</si>
  <si>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</si>
  <si>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</si>
  <si>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</si>
  <si>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</si>
  <si>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</si>
  <si>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</si>
  <si>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</si>
  <si>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</si>
  <si>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</si>
  <si>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</si>
  <si>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</si>
  <si>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</si>
  <si>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</si>
  <si>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</si>
  <si>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</si>
  <si>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</si>
  <si>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</si>
  <si>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</si>
  <si>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</si>
  <si>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</si>
  <si>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</si>
  <si>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</si>
  <si>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</si>
  <si>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</si>
  <si>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</si>
  <si>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</si>
  <si>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</si>
  <si>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</si>
  <si>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</si>
  <si>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</si>
  <si>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</si>
  <si>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</si>
  <si>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</si>
  <si>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</si>
  <si>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</si>
  <si>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</si>
  <si>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</si>
  <si>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</si>
  <si>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</si>
  <si>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</si>
  <si>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</si>
  <si>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</si>
  <si>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</si>
  <si>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</si>
  <si>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</si>
  <si>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</si>
  <si>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</si>
  <si>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</si>
  <si>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</si>
  <si>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</si>
  <si>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</si>
  <si>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</si>
  <si>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</si>
  <si>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</si>
  <si>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</si>
  <si>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</si>
  <si>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</si>
  <si>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</si>
  <si>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</si>
  <si>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</si>
  <si>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</si>
  <si>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</si>
  <si>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</si>
  <si>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</si>
  <si>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</si>
  <si>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</si>
  <si>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</si>
  <si>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</si>
  <si>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</si>
  <si>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</si>
  <si>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</si>
  <si>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</si>
  <si>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</si>
  <si>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</si>
  <si>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</si>
  <si>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</si>
  <si>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</si>
  <si>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</si>
  <si>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</si>
  <si>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</si>
  <si>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</si>
  <si>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</si>
  <si>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</si>
  <si>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</si>
  <si>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</si>
  <si>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</si>
  <si>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</si>
  <si>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</si>
  <si>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</si>
  <si>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</si>
  <si>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</si>
  <si>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</si>
  <si>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</si>
  <si>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</si>
  <si>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</si>
  <si>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</si>
  <si>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</si>
  <si>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</si>
  <si>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</si>
  <si>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</si>
  <si>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</si>
  <si>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</si>
  <si>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</si>
  <si>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</si>
  <si>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</si>
  <si>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</si>
  <si>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</si>
  <si>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</si>
  <si>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</si>
  <si>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</si>
  <si>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</si>
  <si>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</si>
  <si>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</si>
  <si>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</si>
  <si>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</si>
  <si>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</si>
  <si>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</si>
  <si>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</si>
  <si>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</si>
  <si>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</si>
  <si>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</si>
  <si>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</si>
  <si>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</si>
  <si>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</si>
  <si>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</si>
  <si>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</si>
  <si>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</si>
  <si>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</si>
  <si>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</si>
  <si>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</si>
  <si>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</si>
  <si>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</si>
  <si>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</si>
  <si>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</si>
  <si>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</si>
  <si>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</si>
  <si>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</si>
  <si>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</si>
  <si>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</si>
  <si>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</si>
  <si>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</si>
  <si>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</si>
  <si>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</si>
  <si>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</si>
  <si>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</si>
  <si>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</si>
  <si>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</si>
  <si>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</si>
  <si>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</si>
  <si>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</si>
  <si>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</si>
  <si>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</si>
  <si>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</si>
  <si>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</si>
  <si>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</si>
  <si>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</si>
  <si>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</si>
  <si>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</si>
  <si>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</si>
  <si>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</si>
  <si>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</si>
  <si>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</si>
  <si>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</si>
  <si>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</si>
  <si>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</si>
  <si>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</si>
  <si>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</si>
  <si>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</si>
  <si>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</si>
  <si>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</si>
  <si>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</si>
  <si>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</si>
  <si>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</si>
  <si>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</si>
  <si>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</si>
  <si>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</si>
  <si>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</si>
  <si>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</si>
  <si>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</si>
  <si>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</si>
  <si>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</si>
  <si>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</si>
  <si>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</si>
  <si>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</si>
  <si>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</si>
  <si>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</si>
  <si>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</si>
  <si>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</si>
  <si>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</si>
  <si>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</si>
  <si>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</si>
  <si>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</si>
  <si>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</si>
  <si>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</si>
  <si>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</si>
  <si>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</si>
  <si>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</si>
  <si>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</si>
  <si>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</si>
  <si>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</si>
  <si>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</si>
  <si>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</si>
  <si>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</si>
  <si>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</si>
  <si>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</si>
  <si>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</si>
  <si>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</si>
  <si>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</si>
  <si>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</si>
  <si>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</si>
  <si>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</si>
  <si>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</si>
  <si>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</si>
  <si>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</si>
  <si>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</si>
  <si>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</si>
  <si>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</si>
  <si>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</si>
  <si>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</si>
  <si>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</si>
  <si>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</si>
  <si>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</si>
  <si>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</si>
  <si>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</si>
  <si>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</si>
  <si>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</si>
  <si>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</si>
  <si>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</si>
  <si>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</si>
  <si>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</si>
  <si>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</si>
  <si>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</si>
  <si>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</si>
  <si>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</si>
  <si>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</si>
  <si>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</si>
  <si>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</si>
  <si>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</si>
  <si>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</si>
  <si>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</si>
  <si>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</si>
  <si>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</si>
  <si>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</si>
  <si>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</si>
  <si>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</si>
  <si>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</si>
  <si>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</si>
  <si>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</si>
  <si>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</si>
  <si>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</si>
  <si>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</si>
  <si>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</si>
  <si>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</si>
  <si>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</si>
  <si>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</si>
  <si>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</si>
  <si>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</si>
  <si>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</si>
  <si>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</si>
  <si>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</si>
  <si>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</si>
  <si>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</si>
  <si>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</si>
  <si>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</si>
  <si>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</si>
  <si>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</si>
  <si>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</si>
  <si>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</si>
  <si>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</si>
  <si>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</si>
  <si>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</si>
  <si>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</si>
  <si>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</si>
  <si>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</si>
  <si>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</si>
  <si>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</si>
  <si>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</si>
  <si>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</si>
  <si>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</si>
  <si>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</si>
  <si>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</si>
  <si>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</si>
  <si>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</si>
  <si>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</si>
  <si>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</si>
  <si>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</si>
  <si>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</si>
  <si>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</si>
  <si>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</si>
  <si>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</si>
  <si>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</si>
  <si>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</si>
  <si>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</si>
  <si>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</si>
  <si>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</si>
  <si>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</si>
  <si>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</si>
  <si>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</si>
  <si>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</si>
  <si>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</si>
  <si>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</si>
  <si>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</si>
  <si>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</si>
  <si>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</si>
  <si>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</si>
  <si>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</si>
  <si>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</si>
  <si>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</si>
  <si>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</si>
  <si>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</si>
  <si>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</si>
  <si>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</si>
  <si>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</si>
  <si>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</si>
  <si>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</si>
  <si>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</si>
  <si>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</si>
  <si>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</si>
  <si>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</si>
  <si>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</si>
  <si>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</si>
  <si>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</si>
  <si>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</si>
  <si>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</si>
  <si>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</si>
  <si>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</si>
  <si>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</si>
  <si>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</si>
  <si>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</si>
  <si>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</si>
  <si>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</si>
  <si>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</si>
  <si>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</si>
  <si>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</si>
  <si>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</si>
  <si>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</si>
  <si>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</si>
  <si>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</si>
  <si>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</si>
  <si>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</si>
  <si>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</si>
  <si>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</si>
  <si>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</si>
  <si>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</si>
  <si>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</si>
  <si>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</si>
  <si>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</si>
  <si>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</si>
  <si>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</si>
  <si>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</si>
  <si>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</si>
  <si>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</si>
  <si>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</si>
  <si>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</si>
  <si>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</si>
  <si>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</si>
  <si>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</si>
  <si>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</si>
  <si>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</si>
  <si>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</si>
  <si>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</si>
  <si>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</si>
  <si>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</si>
  <si>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</si>
  <si>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</si>
  <si>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</si>
  <si>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</si>
  <si>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</si>
  <si>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</si>
  <si>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</si>
  <si>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</si>
  <si>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</si>
  <si>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</si>
  <si>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</si>
  <si>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</si>
  <si>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</si>
  <si>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</si>
  <si>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</si>
  <si>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</si>
  <si>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</si>
  <si>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</si>
  <si>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</si>
  <si>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</si>
  <si>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</si>
  <si>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</si>
  <si>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</si>
  <si>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</si>
  <si>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</si>
  <si>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</si>
  <si>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</si>
  <si>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</si>
  <si>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</si>
  <si>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</si>
  <si>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</si>
  <si>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</si>
  <si>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</si>
  <si>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</si>
  <si>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</si>
  <si>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</si>
  <si>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</si>
  <si>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</si>
  <si>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</si>
  <si>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</si>
  <si>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</si>
  <si>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</si>
  <si>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</si>
  <si>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</si>
  <si>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</si>
  <si>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</si>
  <si>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</si>
  <si>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</si>
  <si>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</si>
  <si>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</si>
  <si>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</si>
  <si>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</si>
  <si>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</si>
  <si>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</si>
  <si>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</si>
  <si>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</si>
  <si>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</si>
  <si>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</si>
  <si>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</si>
  <si>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</si>
  <si>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</si>
  <si>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</si>
  <si>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</si>
  <si>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</si>
  <si>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</si>
  <si>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</si>
  <si>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</si>
  <si>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</si>
  <si>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</si>
  <si>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</si>
  <si>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</si>
  <si>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</si>
  <si>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</si>
  <si>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</si>
  <si>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</si>
  <si>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</si>
  <si>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</si>
  <si>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</si>
  <si>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</si>
  <si>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</si>
  <si>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</si>
  <si>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</si>
  <si>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</si>
  <si>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</si>
  <si>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</si>
  <si>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</si>
  <si>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</si>
  <si>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</si>
  <si>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</si>
  <si>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</si>
  <si>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</si>
  <si>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</si>
  <si>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</si>
  <si>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</si>
  <si>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</si>
  <si>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</si>
  <si>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</si>
  <si>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</si>
  <si>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</si>
  <si>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</si>
  <si>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</si>
  <si>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</si>
  <si>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</si>
  <si>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</si>
  <si>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</si>
  <si>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</si>
  <si>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</si>
  <si>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</si>
  <si>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</si>
  <si>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</si>
  <si>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</si>
  <si>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</si>
  <si>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</si>
  <si>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</si>
  <si>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</si>
  <si>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</si>
  <si>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</si>
  <si>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</si>
  <si>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</si>
  <si>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</si>
  <si>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</si>
  <si>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</si>
  <si>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</si>
  <si>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</si>
  <si>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</si>
  <si>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</si>
  <si>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</si>
  <si>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</si>
  <si>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</si>
  <si>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</si>
  <si>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</si>
  <si>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</si>
  <si>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</si>
  <si>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</si>
  <si>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</si>
  <si>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</si>
  <si>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</si>
  <si>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</si>
  <si>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</si>
  <si>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</si>
  <si>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</si>
  <si>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</si>
  <si>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</si>
  <si>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</si>
  <si>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</si>
  <si>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</si>
  <si>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</si>
  <si>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</si>
  <si>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</si>
  <si>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</si>
  <si>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</si>
  <si>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</si>
  <si>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</si>
  <si>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</si>
  <si>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</si>
  <si>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</si>
  <si>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</si>
  <si>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</si>
  <si>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</si>
  <si>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</si>
  <si>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</si>
  <si>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</si>
  <si>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</si>
  <si>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</si>
  <si>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</si>
  <si>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</si>
  <si>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</si>
  <si>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</si>
  <si>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</si>
  <si>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</si>
  <si>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</si>
  <si>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</si>
  <si>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</si>
  <si>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</si>
  <si>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</si>
  <si>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</si>
  <si>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</si>
  <si>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</si>
  <si>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</si>
  <si>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</si>
  <si>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</si>
  <si>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</si>
  <si>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</si>
  <si>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</si>
  <si>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</si>
  <si>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</si>
  <si>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</si>
  <si>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</si>
  <si>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</si>
  <si>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</si>
  <si>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</si>
  <si>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</si>
  <si>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</si>
  <si>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</si>
  <si>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</si>
  <si>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</si>
  <si>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</si>
  <si>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</si>
  <si>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</si>
  <si>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</si>
  <si>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</si>
  <si>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</si>
  <si>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</si>
  <si>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</si>
  <si>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</si>
  <si>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</si>
  <si>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</si>
  <si>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</si>
  <si>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</si>
  <si>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</si>
  <si>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</si>
  <si>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</si>
  <si>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</si>
  <si>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</si>
  <si>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</si>
  <si>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</si>
  <si>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</si>
  <si>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</si>
  <si>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</si>
  <si>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</si>
  <si>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</si>
  <si>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</si>
  <si>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</si>
  <si>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</si>
  <si>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</si>
  <si>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</si>
  <si>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</si>
  <si>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</si>
  <si>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</si>
  <si>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</si>
  <si>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</si>
  <si>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</si>
  <si>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</si>
  <si>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</si>
  <si>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</si>
  <si>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</si>
  <si>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</si>
  <si>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</si>
  <si>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</si>
  <si>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</si>
  <si>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</si>
  <si>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</si>
  <si>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</si>
  <si>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</si>
  <si>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</si>
  <si>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</si>
  <si>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</si>
  <si>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</si>
  <si>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</si>
  <si>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</si>
  <si>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</si>
  <si>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</si>
  <si>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</si>
  <si>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</si>
  <si>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</si>
  <si>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</si>
  <si>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</si>
  <si>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</si>
  <si>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</si>
  <si>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</si>
  <si>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</si>
  <si>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</si>
  <si>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</si>
  <si>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</si>
  <si>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</si>
  <si>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</si>
  <si>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</si>
  <si>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</si>
  <si>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</si>
  <si>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</si>
  <si>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</si>
  <si>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</si>
  <si>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</si>
  <si>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</si>
  <si>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</si>
  <si>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</si>
  <si>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</si>
  <si>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</si>
  <si>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</si>
  <si>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</si>
  <si>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</si>
  <si>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</si>
  <si>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</si>
  <si>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</si>
  <si>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</si>
  <si>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</si>
  <si>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</si>
  <si>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</si>
  <si>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</si>
  <si>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</si>
  <si>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</si>
  <si>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</si>
  <si>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</si>
  <si>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</si>
  <si>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</si>
  <si>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</si>
  <si>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</si>
  <si>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</si>
  <si>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</si>
  <si>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</si>
  <si>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</si>
  <si>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</si>
  <si>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</si>
  <si>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</si>
  <si>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</si>
  <si>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</si>
  <si>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</si>
  <si>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</si>
  <si>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</si>
  <si>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</si>
  <si>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</si>
  <si>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</si>
  <si>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</si>
  <si>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</si>
  <si>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</si>
  <si>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</si>
  <si>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</si>
  <si>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</si>
  <si>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</si>
  <si>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</si>
  <si>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</si>
  <si>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</si>
  <si>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</si>
  <si>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</si>
  <si>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</si>
  <si>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</si>
  <si>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</si>
  <si>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</si>
  <si>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</si>
  <si>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</si>
  <si>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</si>
  <si>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</si>
  <si>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</si>
  <si>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</si>
  <si>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</si>
  <si>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</si>
  <si>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</si>
  <si>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</si>
  <si>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</si>
  <si>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</si>
  <si>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</si>
  <si>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</si>
  <si>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</si>
  <si>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</si>
  <si>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</si>
  <si>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</si>
  <si>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</si>
  <si>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</si>
  <si>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</si>
  <si>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</si>
  <si>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</si>
  <si>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</si>
  <si>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</si>
  <si>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</si>
  <si>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</si>
  <si>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</si>
  <si>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</si>
  <si>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</si>
  <si>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</si>
  <si>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</si>
  <si>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</si>
  <si>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</si>
  <si>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</si>
  <si>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</si>
  <si>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</si>
  <si>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</si>
  <si>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</si>
  <si>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</si>
  <si>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</si>
  <si>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</si>
  <si>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</si>
  <si>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</si>
  <si>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</si>
  <si>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</si>
  <si>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</si>
  <si>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</si>
  <si>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</si>
  <si>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</si>
  <si>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</si>
  <si>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</si>
  <si>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</si>
  <si>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</si>
  <si>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</si>
  <si>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</si>
  <si>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</si>
  <si>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</si>
  <si>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</si>
  <si>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</si>
  <si>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</si>
  <si>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</si>
  <si>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</si>
  <si>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</si>
  <si>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</si>
  <si>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</si>
  <si>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</si>
  <si>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</si>
  <si>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</si>
  <si>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</si>
  <si>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</si>
  <si>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</si>
  <si>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</si>
  <si>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</si>
  <si>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</si>
  <si>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</si>
  <si>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</si>
  <si>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</si>
  <si>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</si>
  <si>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</si>
  <si>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</si>
  <si>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</si>
  <si>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</si>
  <si>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</si>
  <si>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</si>
  <si>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</si>
  <si>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</si>
  <si>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</si>
  <si>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</si>
  <si>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</si>
  <si>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</si>
  <si>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</si>
  <si>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</si>
  <si>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</si>
  <si>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</si>
  <si>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</si>
  <si>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</si>
  <si>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</si>
  <si>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</si>
  <si>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</si>
  <si>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</si>
  <si>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</si>
  <si>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</si>
  <si>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</si>
  <si>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</si>
  <si>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</si>
  <si>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</si>
  <si>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</si>
  <si>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</si>
  <si>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</si>
  <si>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</si>
  <si>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</si>
  <si>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</si>
  <si>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</si>
  <si>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</si>
  <si>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</si>
  <si>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</si>
  <si>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</si>
  <si>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</si>
  <si>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</si>
  <si>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</si>
  <si>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</si>
  <si>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</si>
  <si>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</si>
  <si>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</si>
  <si>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</si>
  <si>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</si>
  <si>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</si>
  <si>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</si>
  <si>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</si>
  <si>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</si>
  <si>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</si>
  <si>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</si>
  <si>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</si>
  <si>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</si>
  <si>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</si>
  <si>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</si>
  <si>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</si>
  <si>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</si>
  <si>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</si>
  <si>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</si>
  <si>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</si>
  <si>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</si>
  <si>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</si>
  <si>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</si>
  <si>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</si>
  <si>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</si>
  <si>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</si>
  <si>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</si>
  <si>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</si>
  <si>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</si>
  <si>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</si>
  <si>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</si>
  <si>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</si>
  <si>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</si>
  <si>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</si>
  <si>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</si>
  <si>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</si>
  <si>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</si>
  <si>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</si>
  <si>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</si>
  <si>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</si>
  <si>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</si>
  <si>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</si>
  <si>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</si>
  <si>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</si>
  <si>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</si>
  <si>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</si>
  <si>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</si>
  <si>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</si>
  <si>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</si>
  <si>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</si>
  <si>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</si>
  <si>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</si>
  <si>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</si>
  <si>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</si>
  <si>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</si>
  <si>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</si>
  <si>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</si>
  <si>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</si>
  <si>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</si>
  <si>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</si>
  <si>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</si>
  <si>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</si>
  <si>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</si>
  <si>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</si>
  <si>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</si>
  <si>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</si>
  <si>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</si>
  <si>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</si>
  <si>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</si>
  <si>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</si>
  <si>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</si>
  <si>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</si>
  <si>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</si>
  <si>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</si>
  <si>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</si>
  <si>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</si>
  <si>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</si>
  <si>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</si>
  <si>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</si>
  <si>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</si>
  <si>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</si>
  <si>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</si>
  <si>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</si>
  <si>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</si>
  <si>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</si>
  <si>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</si>
  <si>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</si>
  <si>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</si>
  <si>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</si>
  <si>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</si>
  <si>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</si>
  <si>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</si>
  <si>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</si>
  <si>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</si>
  <si>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</si>
  <si>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</si>
  <si>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</si>
  <si>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</si>
  <si>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</si>
  <si>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</si>
  <si>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</si>
  <si>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</si>
  <si>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</si>
  <si>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</si>
  <si>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</si>
  <si>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</si>
  <si>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</si>
  <si>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</si>
  <si>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</si>
  <si>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</si>
  <si>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</si>
  <si>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</si>
  <si>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</si>
  <si>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</si>
  <si>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</si>
  <si>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</si>
  <si>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</si>
  <si>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</si>
  <si>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</si>
  <si>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</si>
  <si>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</si>
  <si>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</si>
  <si>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</si>
  <si>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</si>
  <si>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</si>
  <si>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</si>
  <si>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</si>
  <si>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</si>
  <si>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</si>
  <si>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</si>
  <si>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</si>
  <si>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</si>
  <si>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</si>
  <si>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</si>
  <si>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</si>
  <si>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</si>
  <si>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</si>
  <si>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</si>
  <si>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</si>
  <si>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</si>
  <si>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</si>
  <si>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</si>
  <si>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</si>
  <si>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</si>
  <si>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</si>
  <si>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</si>
  <si>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</si>
  <si>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</si>
  <si>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</si>
  <si>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</si>
  <si>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</si>
  <si>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</si>
  <si>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</si>
  <si>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</si>
  <si>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</si>
  <si>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</si>
  <si>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</si>
  <si>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</si>
  <si>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</si>
  <si>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</si>
  <si>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</si>
  <si>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</si>
  <si>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</si>
  <si>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</si>
  <si>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</si>
  <si>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</si>
  <si>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</si>
  <si>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</si>
  <si>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</si>
  <si>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</si>
  <si>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</si>
  <si>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</si>
  <si>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</si>
  <si>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</si>
  <si>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</si>
  <si>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</si>
  <si>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</si>
  <si>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</si>
  <si>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</si>
  <si>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</si>
  <si>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</si>
  <si>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</si>
  <si>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</si>
  <si>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</si>
  <si>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</si>
  <si>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</si>
  <si>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</si>
  <si>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</si>
  <si>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</si>
  <si>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</si>
  <si>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</si>
  <si>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</si>
  <si>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</si>
  <si>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</si>
  <si>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</si>
  <si>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</si>
  <si>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</si>
  <si>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</si>
  <si>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</si>
  <si>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</si>
  <si>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</si>
  <si>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</si>
  <si>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</si>
  <si>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</si>
  <si>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</si>
  <si>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</si>
  <si>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</si>
  <si>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</si>
  <si>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</si>
  <si>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</si>
  <si>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</si>
  <si>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</si>
  <si>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</si>
  <si>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</si>
  <si>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</si>
  <si>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</si>
  <si>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</si>
  <si>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</si>
  <si>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</si>
  <si>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</si>
  <si>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</si>
  <si>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</si>
  <si>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</si>
  <si>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</si>
  <si>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</si>
  <si>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</si>
  <si>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</si>
  <si>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</si>
  <si>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</si>
  <si>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</si>
  <si>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</si>
  <si>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</si>
  <si>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</si>
  <si>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</si>
  <si>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</si>
  <si>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</si>
  <si>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</si>
  <si>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</si>
  <si>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</si>
  <si>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</si>
  <si>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</si>
  <si>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</si>
  <si>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</si>
  <si>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</si>
  <si>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</si>
  <si>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</si>
  <si>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</si>
  <si>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</si>
  <si>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</si>
  <si>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</si>
  <si>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</si>
  <si>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</si>
  <si>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</si>
  <si>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</si>
  <si>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</si>
  <si>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</si>
  <si>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</si>
  <si>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</si>
  <si>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</si>
  <si>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</si>
  <si>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</si>
  <si>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</si>
  <si>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</si>
  <si>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</si>
  <si>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</si>
  <si>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</si>
  <si>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</si>
  <si>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</si>
  <si>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</si>
  <si>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</si>
  <si>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</si>
  <si>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</si>
  <si>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</si>
  <si>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</si>
  <si>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</si>
  <si>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</si>
  <si>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</si>
  <si>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</si>
  <si>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</si>
  <si>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</si>
  <si>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</si>
  <si>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</si>
  <si>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</si>
  <si>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</si>
  <si>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</si>
  <si>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</si>
  <si>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</si>
  <si>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</si>
  <si>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</si>
  <si>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</si>
  <si>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</si>
  <si>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</si>
  <si>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</si>
  <si>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</si>
  <si>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</si>
  <si>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</si>
  <si>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</si>
  <si>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</si>
  <si>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</si>
  <si>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</si>
  <si>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</si>
  <si>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</si>
  <si>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</si>
  <si>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</si>
  <si>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</si>
  <si>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</si>
  <si>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</si>
  <si>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</si>
  <si>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</si>
  <si>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</si>
  <si>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</si>
  <si>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</si>
  <si>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</si>
  <si>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</si>
  <si>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</si>
  <si>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</si>
  <si>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</si>
  <si>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</si>
  <si>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</si>
  <si>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</si>
  <si>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</si>
  <si>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</si>
  <si>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</si>
  <si>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</si>
  <si>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</si>
  <si>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</si>
  <si>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</si>
  <si>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</si>
  <si>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</si>
  <si>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</si>
  <si>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</si>
  <si>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</si>
  <si>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</si>
  <si>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</si>
  <si>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</si>
  <si>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</si>
  <si>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</si>
  <si>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</si>
  <si>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</si>
  <si>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</si>
  <si>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</si>
  <si>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</si>
  <si>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</si>
  <si>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</si>
  <si>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</si>
  <si>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</si>
  <si>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</si>
  <si>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</si>
  <si>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</si>
  <si>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</si>
  <si>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</si>
  <si>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</si>
  <si>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</si>
  <si>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</si>
  <si>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</si>
  <si>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</si>
  <si>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</si>
  <si>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</si>
  <si>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</si>
  <si>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</si>
  <si>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</si>
  <si>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</si>
  <si>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</si>
  <si>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</si>
  <si>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</si>
  <si>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</si>
  <si>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</si>
  <si>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</si>
  <si>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</si>
  <si>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</si>
  <si>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</si>
  <si>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</si>
  <si>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</si>
  <si>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</si>
  <si>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</si>
  <si>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</si>
  <si>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</si>
  <si>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</si>
  <si>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</si>
  <si>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</si>
  <si>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</si>
  <si>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</si>
  <si>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</si>
  <si>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</si>
  <si>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</si>
  <si>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</si>
  <si>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</si>
  <si>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</si>
  <si>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</si>
  <si>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</si>
  <si>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</si>
  <si>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</si>
  <si>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</si>
  <si>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</si>
  <si>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</si>
  <si>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</si>
  <si>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</si>
  <si>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</si>
  <si>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</si>
  <si>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</si>
  <si>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</si>
  <si>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</si>
  <si>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</si>
  <si>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</si>
  <si>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</si>
  <si>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</si>
  <si>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</si>
  <si>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</si>
  <si>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</si>
  <si>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</si>
  <si>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</si>
  <si>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</si>
  <si>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</si>
  <si>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</si>
  <si>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</si>
  <si>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</si>
  <si>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</si>
  <si>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</si>
  <si>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</si>
  <si>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</si>
  <si>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</si>
  <si>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</si>
  <si>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</si>
  <si>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</si>
  <si>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</si>
  <si>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</si>
  <si>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</si>
  <si>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</si>
  <si>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</si>
  <si>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</si>
  <si>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</si>
  <si>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</si>
  <si>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</si>
  <si>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</si>
  <si>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</si>
  <si>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</si>
  <si>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</si>
  <si>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</si>
  <si>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</si>
  <si>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</si>
  <si>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</si>
  <si>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</si>
  <si>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</si>
  <si>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</si>
  <si>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</si>
  <si>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</si>
  <si>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</si>
  <si>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</si>
  <si>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</si>
  <si>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</si>
  <si>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</si>
  <si>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</si>
  <si>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</si>
  <si>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</si>
  <si>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</si>
  <si>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</si>
  <si>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</si>
  <si>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</si>
  <si>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</si>
  <si>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</si>
  <si>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</si>
  <si>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</si>
  <si>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</si>
  <si>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</si>
  <si>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</si>
  <si>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</si>
  <si>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</si>
  <si>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</si>
  <si>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</si>
  <si>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</si>
  <si>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</si>
  <si>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</si>
  <si>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</si>
  <si>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</si>
  <si>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</si>
  <si>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</si>
  <si>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</si>
  <si>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</si>
  <si>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</si>
  <si>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</si>
  <si>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</si>
  <si>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</si>
  <si>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</si>
  <si>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</si>
  <si>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</si>
  <si>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</si>
  <si>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</si>
  <si>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</si>
  <si>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</si>
  <si>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</si>
  <si>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</si>
  <si>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</si>
  <si>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</si>
  <si>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</si>
  <si>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</si>
  <si>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</si>
  <si>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</si>
  <si>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</si>
  <si>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</si>
  <si>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</si>
  <si>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</si>
  <si>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</si>
  <si>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</si>
  <si>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</si>
  <si>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</si>
  <si>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</si>
  <si>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</si>
  <si>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</si>
  <si>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</si>
  <si>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</si>
  <si>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</si>
  <si>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</si>
  <si>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</si>
  <si>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</si>
  <si>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</si>
  <si>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</si>
  <si>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</si>
  <si>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</si>
  <si>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</si>
  <si>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</si>
  <si>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</si>
  <si>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</si>
  <si>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</si>
  <si>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</si>
  <si>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</si>
  <si>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</si>
  <si>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</si>
  <si>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</si>
  <si>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</si>
  <si>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</si>
  <si>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</si>
  <si>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</si>
  <si>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</si>
  <si>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</si>
  <si>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</si>
  <si>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</si>
  <si>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</si>
  <si>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</si>
  <si>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</si>
  <si>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</si>
  <si>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</si>
  <si>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</si>
  <si>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</si>
  <si>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</si>
  <si>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</si>
  <si>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</si>
  <si>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</si>
  <si>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</si>
  <si>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</si>
  <si>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</si>
  <si>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</si>
  <si>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</si>
  <si>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</si>
  <si>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</si>
  <si>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</si>
  <si>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</si>
  <si>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</si>
  <si>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</si>
  <si>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</si>
  <si>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</si>
  <si>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</si>
  <si>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</si>
  <si>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</si>
  <si>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</si>
  <si>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</si>
  <si>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</si>
  <si>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</si>
  <si>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</si>
  <si>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</si>
  <si>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</si>
  <si>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</si>
  <si>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</si>
  <si>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</si>
  <si>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</si>
  <si>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</si>
  <si>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</si>
  <si>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</si>
  <si>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</si>
  <si>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</si>
  <si>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</si>
  <si>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</si>
  <si>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</si>
  <si>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</si>
  <si>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</si>
  <si>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</si>
  <si>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</si>
  <si>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</si>
  <si>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</si>
  <si>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</si>
  <si>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</si>
  <si>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</si>
  <si>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</si>
  <si>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</si>
  <si>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</si>
  <si>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</si>
  <si>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</si>
  <si>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</si>
  <si>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</si>
  <si>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</si>
  <si>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</si>
  <si>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</si>
  <si>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</si>
  <si>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</si>
  <si>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</si>
  <si>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</si>
  <si>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</si>
  <si>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</si>
  <si>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</si>
  <si>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</si>
  <si>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</si>
  <si>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</si>
  <si>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</si>
  <si>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</si>
  <si>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</si>
  <si>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</si>
  <si>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</si>
  <si>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</si>
  <si>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</si>
  <si>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</si>
  <si>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</si>
  <si>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</si>
  <si>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</si>
  <si>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</si>
  <si>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</si>
  <si>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</si>
  <si>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</si>
  <si>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</si>
  <si>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</si>
  <si>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</si>
  <si>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</si>
  <si>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</si>
  <si>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</si>
  <si>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</si>
  <si>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</si>
  <si>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</si>
  <si>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</si>
  <si>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</si>
  <si>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</si>
  <si>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</si>
  <si>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</si>
  <si>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</si>
  <si>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</si>
  <si>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</si>
  <si>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</si>
  <si>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</si>
  <si>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</si>
  <si>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</si>
  <si>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</si>
  <si>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</si>
  <si>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</si>
  <si>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</si>
  <si>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</si>
  <si>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</si>
  <si>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</si>
  <si>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</si>
  <si>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</si>
  <si>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</si>
  <si>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</si>
  <si>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</si>
  <si>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</si>
  <si>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</si>
  <si>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</si>
  <si>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</si>
  <si>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</si>
  <si>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</si>
  <si>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</si>
  <si>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</si>
  <si>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</si>
  <si>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</si>
  <si>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</si>
  <si>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</si>
  <si>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</si>
  <si>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</si>
  <si>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</si>
  <si>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</si>
  <si>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</si>
  <si>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</si>
  <si>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</si>
  <si>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</si>
  <si>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</si>
  <si>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</si>
  <si>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</si>
  <si>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</si>
  <si>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</si>
  <si>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</si>
  <si>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</si>
  <si>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</si>
  <si>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</si>
  <si>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</si>
  <si>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</si>
  <si>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</si>
  <si>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</si>
  <si>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</si>
  <si>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</si>
  <si>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</si>
  <si>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</si>
  <si>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</si>
  <si>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</si>
  <si>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</si>
  <si>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</si>
  <si>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</si>
  <si>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</si>
  <si>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</si>
  <si>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</si>
  <si>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</si>
  <si>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</si>
  <si>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</si>
  <si>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</si>
  <si>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</si>
  <si>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</si>
  <si>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</si>
  <si>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</si>
  <si>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</si>
  <si>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</si>
  <si>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</si>
  <si>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</si>
  <si>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</si>
  <si>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</si>
  <si>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</si>
  <si>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</si>
  <si>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</si>
  <si>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</si>
  <si>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</si>
  <si>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</si>
  <si>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</si>
  <si>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</si>
  <si>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</si>
  <si>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</si>
  <si>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</si>
  <si>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</si>
  <si>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</si>
  <si>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</si>
  <si>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</si>
  <si>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</si>
  <si>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</si>
  <si>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</si>
  <si>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</si>
  <si>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</si>
  <si>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</si>
  <si>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</si>
  <si>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</si>
  <si>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</si>
  <si>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</si>
  <si>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</si>
  <si>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</si>
  <si>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</si>
  <si>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</si>
  <si>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</si>
  <si>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</si>
  <si>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</si>
  <si>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</si>
  <si>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</si>
  <si>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</si>
  <si>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</si>
  <si>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</si>
  <si>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</si>
  <si>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</si>
  <si>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</si>
  <si>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</si>
  <si>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</si>
  <si>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</si>
  <si>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</si>
  <si>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</si>
  <si>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</si>
  <si>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</si>
  <si>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</si>
  <si>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</si>
  <si>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</si>
  <si>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</si>
  <si>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</si>
  <si>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</si>
  <si>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</si>
  <si>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</si>
  <si>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</si>
  <si>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</si>
  <si>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</si>
  <si>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</si>
  <si>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</si>
  <si>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</si>
  <si>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</si>
  <si>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</si>
  <si>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</si>
  <si>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</si>
  <si>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</si>
  <si>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</si>
  <si>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</si>
  <si>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</si>
  <si>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</si>
  <si>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</si>
  <si>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</si>
  <si>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</si>
  <si>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</si>
  <si>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</si>
  <si>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</si>
  <si>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</si>
  <si>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</si>
  <si>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</si>
  <si>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</si>
  <si>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</si>
  <si>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</si>
  <si>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</si>
  <si>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</si>
  <si>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</si>
  <si>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</si>
  <si>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</si>
  <si>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</si>
  <si>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</si>
  <si>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</si>
  <si>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</si>
  <si>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</si>
  <si>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</si>
  <si>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</si>
  <si>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</si>
  <si>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</si>
  <si>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</si>
  <si>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</si>
  <si>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</si>
  <si>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</si>
  <si>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</si>
  <si>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</si>
  <si>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</si>
  <si>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</si>
  <si>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</si>
  <si>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</si>
  <si>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</si>
  <si>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</si>
  <si>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</si>
  <si>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</si>
  <si>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</si>
  <si>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</si>
  <si>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</si>
  <si>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</si>
  <si>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</si>
  <si>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</si>
  <si>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</si>
  <si>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</si>
  <si>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</si>
  <si>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</si>
  <si>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</si>
  <si>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</si>
  <si>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</si>
  <si>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</si>
  <si>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</si>
  <si>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</si>
  <si>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</si>
  <si>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</si>
  <si>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</si>
  <si>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</si>
  <si>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</si>
  <si>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</si>
  <si>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</si>
  <si>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</si>
  <si>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</si>
  <si>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</si>
  <si>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</si>
  <si>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</si>
  <si>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</si>
  <si>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</si>
  <si>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</si>
  <si>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</si>
  <si>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</si>
  <si>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</si>
  <si>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</si>
  <si>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</si>
  <si>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</si>
  <si>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</si>
  <si>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</si>
  <si>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</si>
  <si>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</si>
  <si>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</si>
  <si>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</si>
  <si>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</si>
  <si>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</si>
  <si>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</si>
  <si>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</si>
  <si>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</si>
  <si>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</si>
  <si>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</si>
  <si>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</si>
  <si>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</si>
  <si>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</si>
  <si>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</si>
  <si>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</si>
  <si>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</si>
  <si>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</si>
  <si>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</si>
  <si>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</si>
  <si>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</si>
  <si>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</si>
  <si>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</si>
  <si>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</si>
  <si>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</si>
  <si>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</si>
  <si>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</si>
  <si>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</si>
  <si>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</si>
  <si>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</si>
  <si>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</si>
  <si>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</si>
  <si>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</si>
  <si>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</si>
  <si>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</si>
  <si>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</si>
  <si>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</si>
  <si>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</si>
  <si>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</si>
  <si>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</si>
  <si>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</si>
  <si>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</si>
  <si>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</si>
  <si>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</si>
  <si>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</si>
  <si>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</si>
  <si>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</si>
  <si>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</si>
  <si>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</si>
  <si>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</si>
  <si>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</si>
  <si>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</si>
  <si>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</si>
  <si>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</si>
  <si>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</si>
  <si>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</si>
  <si>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</si>
  <si>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</si>
  <si>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</si>
  <si>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</si>
  <si>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</si>
  <si>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</si>
  <si>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</si>
  <si>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</si>
  <si>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</si>
  <si>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</si>
  <si>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</si>
  <si>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</si>
  <si>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</si>
  <si>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</si>
  <si>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</si>
  <si>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</si>
  <si>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</si>
  <si>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</si>
  <si>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</si>
  <si>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</si>
  <si>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</si>
  <si>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</si>
  <si>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</si>
  <si>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</si>
  <si>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</si>
  <si>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</si>
  <si>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</si>
  <si>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</si>
  <si>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</si>
  <si>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</si>
  <si>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</si>
  <si>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</si>
  <si>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</si>
  <si>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</si>
  <si>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</si>
  <si>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</si>
  <si>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</si>
  <si>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</si>
  <si>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</si>
  <si>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</si>
  <si>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</si>
  <si>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</si>
  <si>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</si>
  <si>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</si>
  <si>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</si>
  <si>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</si>
  <si>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</si>
  <si>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</si>
  <si>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</si>
  <si>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</si>
  <si>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</si>
  <si>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</si>
  <si>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</si>
  <si>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</si>
  <si>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</si>
  <si>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</si>
  <si>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</si>
  <si>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</si>
  <si>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</si>
  <si>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</si>
  <si>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</si>
  <si>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</si>
  <si>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</si>
  <si>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</si>
  <si>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</si>
  <si>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</si>
  <si>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</si>
  <si>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</si>
  <si>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</si>
  <si>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</si>
  <si>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</si>
  <si>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</si>
  <si>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</si>
  <si>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</si>
  <si>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</si>
  <si>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</si>
  <si>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</si>
  <si>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</si>
  <si>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</si>
  <si>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</si>
  <si>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</si>
  <si>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</si>
  <si>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</si>
  <si>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</si>
  <si>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</si>
  <si>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</si>
  <si>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</si>
  <si>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</si>
  <si>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</si>
  <si>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</si>
  <si>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</si>
  <si>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</si>
  <si>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</si>
  <si>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</si>
  <si>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</si>
  <si>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</si>
  <si>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</si>
  <si>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</si>
  <si>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</si>
  <si>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</si>
  <si>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</si>
  <si>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</si>
  <si>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</si>
  <si>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</si>
  <si>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</si>
  <si>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</si>
  <si>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</si>
  <si>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</si>
  <si>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</si>
  <si>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</si>
  <si>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</si>
  <si>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</si>
  <si>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</si>
  <si>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</si>
  <si>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</si>
  <si>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</si>
  <si>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</si>
  <si>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</si>
  <si>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</si>
  <si>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</si>
  <si>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</si>
  <si>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</si>
  <si>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</si>
  <si>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</si>
  <si>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</si>
  <si>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</si>
  <si>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</si>
  <si>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</si>
  <si>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</si>
  <si>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</si>
  <si>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</si>
  <si>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</si>
  <si>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</si>
  <si>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</si>
  <si>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</si>
  <si>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</si>
  <si>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</si>
  <si>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</si>
  <si>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</si>
  <si>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</si>
  <si>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</si>
  <si>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</si>
  <si>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</si>
  <si>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</si>
  <si>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</si>
  <si>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</si>
  <si>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</si>
  <si>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</si>
  <si>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</si>
  <si>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</si>
  <si>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</si>
  <si>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</si>
  <si>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</si>
  <si>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</si>
  <si>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</si>
  <si>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</si>
  <si>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</si>
  <si>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</si>
  <si>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</si>
  <si>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</si>
  <si>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</si>
  <si>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</si>
  <si>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</si>
  <si>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</si>
  <si>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</si>
  <si>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</si>
  <si>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</si>
  <si>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</si>
  <si>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</si>
  <si>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</si>
  <si>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</si>
  <si>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</si>
  <si>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</si>
  <si>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</si>
  <si>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</si>
  <si>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</si>
  <si>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</si>
  <si>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</si>
  <si>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</si>
  <si>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</si>
  <si>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</si>
  <si>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</si>
  <si>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</si>
  <si>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</si>
  <si>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</si>
  <si>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</si>
  <si>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</si>
  <si>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</si>
  <si>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</si>
  <si>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</si>
  <si>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</si>
  <si>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</si>
  <si>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</si>
  <si>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</si>
  <si>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</si>
  <si>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</si>
  <si>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</si>
  <si>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</si>
  <si>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</si>
  <si>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</si>
  <si>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</si>
  <si>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</si>
  <si>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</si>
  <si>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</si>
  <si>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</si>
  <si>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</si>
  <si>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</si>
  <si>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</si>
  <si>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</si>
  <si>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</si>
  <si>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</si>
  <si>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</si>
  <si>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</si>
  <si>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</si>
  <si>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</si>
  <si>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</si>
  <si>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</si>
  <si>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</si>
  <si>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</si>
  <si>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</si>
  <si>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</si>
  <si>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</si>
  <si>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</si>
  <si>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</si>
  <si>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</si>
  <si>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</si>
  <si>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</si>
  <si>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</si>
  <si>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</si>
  <si>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</si>
  <si>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</si>
  <si>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</si>
  <si>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</si>
  <si>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</si>
  <si>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</si>
  <si>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</si>
  <si>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</si>
  <si>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</si>
  <si>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</si>
  <si>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</si>
  <si>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</si>
  <si>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</si>
  <si>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</si>
  <si>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</si>
  <si>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</si>
  <si>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</si>
  <si>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</si>
  <si>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</si>
  <si>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</si>
  <si>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</si>
  <si>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</si>
  <si>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</si>
  <si>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</si>
  <si>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</si>
  <si>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</si>
  <si>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</si>
  <si>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</si>
  <si>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</si>
  <si>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</si>
  <si>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</si>
  <si>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</si>
  <si>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</si>
  <si>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</si>
  <si>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</si>
  <si>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</si>
  <si>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</si>
  <si>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</si>
  <si>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</si>
  <si>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</si>
  <si>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</si>
  <si>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</si>
  <si>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</si>
  <si>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</si>
  <si>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</si>
  <si>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</si>
  <si>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</si>
  <si>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</si>
  <si>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</si>
  <si>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</si>
  <si>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</si>
  <si>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</si>
  <si>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</si>
  <si>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</si>
  <si>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</si>
  <si>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</si>
  <si>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</si>
  <si>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</si>
  <si>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</si>
  <si>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</si>
  <si>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</si>
  <si>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</si>
  <si>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</si>
  <si>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</si>
  <si>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</si>
  <si>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</si>
  <si>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</si>
  <si>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</si>
  <si>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</si>
  <si>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</si>
  <si>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</si>
  <si>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</si>
  <si>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</si>
  <si>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</si>
  <si>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</si>
  <si>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</si>
  <si>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</si>
  <si>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</si>
  <si>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</si>
  <si>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</si>
  <si>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</si>
  <si>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</si>
  <si>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</si>
  <si>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</si>
  <si>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</si>
  <si>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</si>
  <si>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</si>
  <si>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</si>
  <si>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</si>
  <si>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</si>
  <si>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</si>
  <si>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</si>
  <si>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</si>
  <si>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</si>
  <si>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</si>
  <si>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</si>
  <si>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</si>
  <si>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</si>
  <si>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</si>
  <si>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</si>
  <si>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</si>
  <si>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</si>
  <si>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</si>
  <si>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</si>
  <si>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</si>
  <si>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</si>
  <si>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</si>
  <si>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</si>
  <si>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</si>
  <si>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</si>
  <si>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</si>
  <si>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</si>
  <si>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</si>
  <si>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</si>
  <si>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</si>
  <si>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</si>
  <si>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</si>
  <si>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</si>
  <si>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</si>
  <si>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</si>
  <si>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</si>
  <si>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</si>
  <si>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</si>
  <si>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</si>
  <si>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</si>
  <si>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</si>
  <si>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</si>
  <si>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</si>
  <si>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</si>
  <si>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</si>
  <si>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</si>
  <si>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</si>
  <si>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</si>
  <si>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</si>
  <si>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</si>
  <si>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</si>
  <si>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</si>
  <si>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</si>
  <si>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</si>
  <si>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</si>
  <si>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</si>
  <si>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</si>
  <si>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</si>
  <si>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</si>
  <si>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</si>
  <si>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</si>
  <si>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</si>
  <si>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</si>
  <si>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</si>
  <si>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</si>
  <si>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</si>
  <si>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</si>
  <si>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</si>
  <si>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</si>
  <si>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</si>
  <si>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</si>
  <si>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</si>
  <si>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</si>
  <si>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</si>
  <si>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</si>
  <si>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</si>
  <si>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</si>
  <si>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</si>
  <si>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</si>
  <si>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</si>
  <si>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</si>
  <si>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</si>
  <si>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</si>
  <si>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</si>
  <si>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</si>
  <si>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</si>
  <si>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</si>
  <si>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</si>
  <si>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</si>
  <si>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</si>
  <si>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</si>
  <si>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</si>
  <si>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</si>
  <si>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</si>
  <si>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</si>
  <si>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</si>
  <si>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</si>
  <si>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</si>
  <si>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</si>
  <si>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</si>
  <si>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</si>
  <si>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</si>
  <si>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</si>
  <si>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</si>
  <si>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</si>
  <si>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</si>
  <si>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</si>
  <si>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</si>
  <si>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</si>
  <si>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</si>
  <si>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</si>
  <si>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</si>
  <si>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</si>
  <si>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</si>
  <si>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</si>
  <si>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</si>
  <si>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</si>
  <si>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</si>
  <si>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</si>
  <si>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</si>
  <si>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</si>
  <si>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</si>
  <si>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</si>
  <si>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</si>
  <si>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</si>
  <si>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</si>
  <si>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</si>
  <si>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</si>
  <si>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</si>
  <si>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</si>
  <si>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</si>
  <si>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</si>
  <si>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</si>
  <si>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</si>
  <si>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</si>
  <si>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</si>
  <si>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</si>
  <si>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</si>
  <si>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</si>
  <si>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</si>
  <si>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</si>
  <si>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</si>
  <si>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</si>
  <si>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</si>
  <si>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</si>
  <si>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</si>
  <si>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</si>
  <si>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</si>
  <si>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</si>
  <si>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</si>
  <si>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</si>
  <si>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</si>
  <si>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</si>
  <si>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</si>
  <si>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</si>
  <si>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</si>
  <si>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</si>
  <si>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</si>
  <si>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</si>
  <si>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</si>
  <si>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</si>
  <si>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</si>
  <si>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</si>
  <si>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</si>
  <si>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</si>
  <si>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</si>
  <si>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</si>
  <si>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</si>
  <si>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</si>
  <si>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</si>
  <si>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</si>
  <si>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</si>
  <si>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</si>
  <si>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</si>
  <si>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</si>
  <si>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</si>
  <si>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</si>
  <si>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</si>
  <si>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</si>
  <si>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</si>
  <si>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</si>
  <si>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</si>
  <si>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</si>
  <si>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</si>
  <si>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</si>
  <si>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</si>
  <si>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</si>
  <si>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</si>
  <si>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</si>
  <si>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</si>
  <si>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</si>
  <si>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</si>
  <si>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</si>
  <si>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</si>
  <si>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</si>
  <si>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</si>
  <si>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</si>
  <si>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</si>
  <si>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</si>
  <si>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</si>
  <si>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</si>
  <si>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</si>
  <si>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</si>
  <si>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</si>
  <si>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</si>
  <si>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</si>
  <si>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</si>
  <si>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</si>
  <si>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</si>
  <si>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</si>
  <si>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</si>
  <si>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</si>
  <si>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</si>
  <si>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</si>
  <si>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</si>
  <si>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</si>
  <si>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</si>
  <si>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</si>
  <si>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</si>
  <si>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</si>
  <si>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</si>
  <si>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</si>
  <si>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</si>
  <si>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</si>
  <si>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</si>
  <si>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</si>
  <si>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</si>
  <si>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</si>
  <si>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</si>
  <si>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</si>
  <si>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</si>
  <si>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</si>
  <si>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</si>
  <si>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</si>
  <si>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</si>
  <si>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</si>
  <si>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</si>
  <si>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</si>
  <si>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</si>
  <si>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</si>
  <si>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</si>
  <si>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</si>
  <si>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</si>
  <si>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</si>
  <si>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</si>
  <si>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</si>
  <si>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</si>
  <si>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</si>
  <si>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</si>
  <si>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</si>
  <si>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</si>
  <si>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</si>
  <si>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</si>
  <si>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</si>
  <si>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</si>
  <si>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</si>
  <si>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</si>
  <si>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</si>
  <si>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</si>
  <si>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</si>
  <si>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</si>
  <si>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</si>
  <si>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</si>
  <si>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</si>
  <si>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</si>
  <si>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</si>
  <si>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</si>
  <si>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</si>
  <si>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</si>
  <si>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</si>
  <si>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</si>
  <si>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</si>
  <si>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</si>
  <si>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</si>
  <si>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</si>
  <si>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</si>
  <si>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</si>
  <si>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</si>
  <si>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</si>
  <si>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</si>
  <si>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</si>
  <si>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</si>
  <si>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</si>
  <si>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</si>
  <si>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</si>
  <si>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</si>
  <si>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</si>
  <si>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</si>
  <si>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</si>
  <si>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</si>
  <si>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</si>
  <si>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</si>
  <si>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</si>
  <si>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</si>
  <si>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</si>
  <si>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</si>
  <si>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</si>
  <si>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</si>
  <si>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</si>
  <si>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</si>
  <si>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</si>
  <si>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</si>
  <si>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</si>
  <si>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</si>
  <si>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</si>
  <si>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</si>
  <si>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</si>
  <si>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</si>
  <si>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</si>
  <si>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</si>
  <si>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</si>
  <si>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</si>
  <si>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</si>
  <si>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</si>
  <si>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</si>
  <si>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</si>
  <si>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</si>
  <si>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</si>
  <si>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</si>
  <si>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</si>
  <si>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</si>
  <si>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</si>
  <si>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</si>
  <si>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</si>
  <si>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</si>
  <si>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</si>
  <si>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</si>
  <si>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</si>
  <si>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</si>
  <si>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</si>
  <si>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</si>
  <si>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</si>
  <si>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</si>
  <si>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</si>
  <si>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</si>
  <si>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</si>
  <si>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</si>
  <si>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</si>
  <si>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</si>
  <si>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</si>
  <si>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</si>
  <si>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</si>
  <si>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</si>
  <si>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</si>
  <si>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</si>
  <si>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</si>
  <si>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</si>
  <si>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</si>
  <si>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</si>
  <si>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</si>
  <si>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</si>
  <si>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</si>
  <si>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</si>
  <si>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</si>
  <si>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</si>
  <si>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</si>
  <si>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</si>
  <si>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</si>
  <si>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</si>
  <si>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</si>
  <si>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</si>
  <si>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</si>
  <si>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</si>
  <si>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</si>
  <si>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</si>
  <si>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</si>
  <si>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</si>
  <si>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</si>
  <si>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</si>
  <si>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</si>
  <si>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</si>
  <si>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</si>
  <si>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</si>
  <si>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</si>
  <si>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</si>
  <si>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</si>
  <si>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</si>
  <si>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</si>
  <si>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</si>
  <si>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</si>
  <si>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</si>
  <si>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</si>
  <si>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</si>
  <si>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</si>
  <si>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</si>
  <si>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</si>
  <si>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</si>
  <si>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</si>
  <si>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</si>
  <si>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</si>
  <si>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</si>
  <si>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</si>
  <si>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</si>
  <si>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</si>
  <si>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</si>
  <si>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</si>
  <si>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</si>
  <si>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</si>
  <si>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</si>
  <si>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</si>
  <si>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</si>
  <si>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</si>
  <si>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</si>
  <si>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</si>
  <si>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</si>
  <si>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</si>
  <si>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</si>
  <si>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</si>
  <si>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</si>
  <si>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</si>
  <si>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</si>
  <si>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</si>
  <si>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</si>
  <si>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</si>
  <si>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</si>
  <si>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</si>
  <si>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</si>
  <si>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</si>
  <si>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</si>
  <si>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</si>
  <si>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</si>
  <si>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</si>
  <si>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</si>
  <si>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</si>
  <si>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</si>
  <si>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</si>
  <si>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</si>
  <si>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</si>
  <si>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</si>
  <si>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</si>
  <si>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</si>
  <si>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</si>
  <si>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</si>
  <si>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</si>
  <si>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</si>
  <si>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</si>
  <si>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</si>
  <si>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</si>
  <si>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</si>
  <si>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</si>
  <si>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</si>
  <si>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</si>
  <si>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</si>
  <si>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</si>
  <si>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</si>
  <si>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</si>
  <si>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</si>
  <si>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</si>
  <si>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</si>
  <si>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</si>
  <si>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</si>
  <si>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</si>
  <si>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</si>
  <si>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</si>
  <si>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</si>
  <si>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</si>
  <si>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</si>
  <si>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</si>
  <si>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</si>
  <si>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</si>
  <si>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</si>
  <si>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</si>
  <si>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</si>
  <si>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</si>
  <si>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</si>
  <si>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</si>
  <si>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</si>
  <si>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</si>
  <si>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</si>
  <si>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</si>
  <si>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</si>
  <si>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</si>
  <si>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</si>
  <si>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</si>
  <si>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</si>
  <si>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</si>
  <si>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</si>
  <si>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</si>
  <si>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</si>
  <si>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</si>
  <si>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</si>
  <si>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</si>
  <si>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</si>
  <si>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</si>
  <si>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</si>
  <si>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</si>
  <si>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</si>
  <si>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</si>
  <si>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</si>
  <si>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</si>
  <si>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</si>
  <si>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</si>
  <si>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</si>
  <si>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</si>
  <si>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</si>
  <si>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</si>
  <si>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</si>
  <si>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</si>
  <si>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</si>
  <si>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</si>
  <si>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</si>
  <si>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</si>
  <si>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</si>
  <si>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</si>
  <si>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</si>
  <si>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</si>
  <si>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</si>
  <si>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</si>
  <si>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</si>
  <si>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</si>
  <si>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</si>
  <si>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</si>
  <si>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</si>
  <si>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</si>
  <si>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</si>
  <si>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</si>
  <si>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</si>
  <si>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</si>
  <si>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</si>
  <si>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</si>
  <si>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</si>
  <si>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</si>
  <si>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</si>
  <si>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</si>
  <si>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</si>
  <si>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</si>
  <si>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</si>
  <si>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</si>
  <si>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</si>
  <si>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</si>
  <si>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</si>
  <si>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</si>
  <si>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</si>
  <si>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</si>
  <si>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</si>
  <si>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</si>
  <si>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</si>
  <si>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</si>
  <si>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</si>
  <si>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</si>
  <si>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</si>
  <si>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</si>
  <si>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</si>
  <si>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</si>
  <si>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</si>
  <si>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</si>
  <si>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</si>
  <si>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</si>
  <si>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</si>
  <si>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</si>
  <si>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</si>
  <si>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</si>
  <si>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</si>
  <si>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</si>
  <si>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</si>
  <si>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</si>
  <si>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</si>
  <si>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</si>
  <si>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</si>
  <si>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</si>
  <si>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</si>
  <si>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</si>
  <si>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</si>
  <si>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</si>
  <si>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</si>
  <si>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</si>
  <si>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</si>
  <si>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</si>
  <si>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</si>
  <si>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</si>
  <si>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</si>
  <si>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</si>
  <si>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</si>
  <si>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</si>
  <si>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</si>
  <si>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</si>
  <si>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</si>
  <si>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</si>
  <si>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</si>
  <si>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</si>
  <si>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</si>
  <si>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</si>
  <si>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</si>
  <si>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</si>
  <si>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</si>
  <si>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</si>
  <si>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</si>
  <si>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</si>
  <si>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</si>
  <si>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</si>
  <si>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</si>
  <si>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</si>
  <si>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</si>
  <si>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</si>
  <si>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</si>
  <si>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</si>
  <si>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</si>
  <si>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</si>
  <si>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</si>
  <si>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</si>
  <si>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</si>
  <si>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</si>
  <si>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</si>
  <si>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</si>
  <si>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</si>
  <si>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</si>
  <si>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</si>
  <si>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</si>
  <si>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</si>
  <si>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</si>
  <si>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</si>
  <si>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</si>
  <si>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</si>
  <si>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</si>
  <si>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</si>
  <si>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</si>
  <si>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</si>
  <si>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</si>
  <si>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</si>
  <si>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</si>
  <si>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</si>
  <si>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</si>
  <si>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</si>
  <si>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</si>
  <si>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</si>
  <si>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</si>
  <si>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</si>
  <si>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</si>
  <si>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</si>
  <si>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</si>
  <si>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</si>
  <si>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</si>
  <si>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</si>
  <si>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</si>
  <si>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</si>
  <si>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</si>
  <si>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</si>
  <si>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</si>
  <si>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</si>
  <si>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</si>
  <si>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</si>
  <si>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</si>
  <si>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</si>
  <si>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</si>
  <si>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</si>
  <si>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</si>
  <si>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</si>
  <si>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</si>
  <si>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</si>
  <si>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</si>
  <si>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</si>
  <si>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</si>
  <si>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</si>
  <si>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</si>
  <si>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</si>
  <si>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</si>
  <si>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</si>
  <si>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</si>
  <si>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</si>
  <si>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</si>
  <si>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</si>
  <si>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</si>
  <si>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</si>
  <si>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</si>
  <si>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</si>
  <si>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</si>
  <si>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</si>
  <si>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</si>
  <si>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</si>
  <si>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</si>
  <si>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</si>
  <si>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</si>
  <si>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</si>
  <si>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</si>
  <si>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</si>
  <si>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</si>
  <si>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</si>
  <si>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</si>
  <si>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</si>
  <si>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</si>
  <si>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</si>
  <si>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</si>
  <si>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</si>
  <si>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</si>
  <si>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</si>
  <si>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</si>
  <si>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</si>
  <si>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</si>
  <si>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</si>
  <si>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</si>
  <si>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</si>
  <si>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</si>
  <si>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</si>
  <si>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</si>
  <si>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</si>
  <si>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</si>
  <si>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</si>
  <si>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</si>
  <si>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</si>
  <si>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</si>
  <si>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</si>
  <si>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</si>
  <si>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</si>
  <si>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</si>
  <si>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</si>
  <si>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</si>
  <si>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</si>
  <si>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</si>
  <si>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</si>
  <si>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</si>
  <si>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</si>
  <si>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</si>
  <si>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</si>
  <si>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</si>
  <si>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</si>
  <si>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</si>
  <si>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</si>
  <si>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</si>
  <si>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</si>
  <si>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</si>
  <si>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</si>
  <si>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</si>
  <si>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</si>
  <si>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</si>
  <si>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</si>
  <si>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</si>
  <si>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</si>
  <si>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</si>
  <si>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</si>
  <si>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</si>
  <si>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</si>
  <si>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</si>
  <si>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</si>
  <si>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</si>
  <si>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</si>
  <si>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</si>
  <si>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</si>
  <si>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</si>
  <si>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</si>
  <si>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</si>
  <si>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</si>
  <si>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</si>
  <si>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</si>
  <si>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</si>
  <si>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</si>
  <si>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</si>
  <si>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</si>
  <si>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</si>
  <si>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</si>
  <si>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</si>
  <si>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</si>
  <si>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</si>
  <si>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</si>
  <si>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</si>
  <si>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</si>
  <si>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</si>
  <si>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</si>
  <si>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</si>
  <si>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</si>
  <si>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</si>
  <si>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</si>
  <si>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</si>
  <si>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</si>
  <si>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</si>
  <si>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</si>
  <si>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</si>
  <si>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</si>
  <si>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</si>
  <si>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</si>
  <si>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</si>
  <si>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</si>
  <si>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</si>
  <si>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</si>
  <si>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</si>
  <si>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</si>
  <si>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</si>
  <si>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</si>
  <si>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</si>
  <si>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</si>
  <si>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</si>
  <si>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</si>
  <si>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</si>
  <si>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</si>
  <si>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</si>
  <si>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</si>
  <si>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</si>
  <si>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</si>
  <si>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</si>
  <si>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</si>
  <si>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</si>
  <si>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</si>
  <si>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</si>
  <si>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</si>
  <si>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</si>
  <si>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</si>
  <si>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</si>
  <si>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</si>
  <si>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</si>
  <si>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</si>
  <si>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</si>
  <si>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</si>
  <si>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</si>
  <si>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</si>
  <si>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</si>
  <si>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</si>
  <si>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</si>
  <si>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</si>
  <si>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</si>
  <si>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</si>
  <si>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</si>
  <si>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</si>
  <si>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</si>
  <si>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</si>
  <si>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</si>
  <si>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</si>
  <si>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</si>
  <si>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</si>
  <si>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</si>
  <si>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</si>
  <si>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</si>
  <si>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</si>
  <si>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</si>
  <si>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</si>
  <si>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</si>
  <si>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</si>
  <si>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</si>
  <si>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</si>
  <si>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</si>
  <si>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</si>
  <si>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</si>
  <si>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</si>
  <si>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</si>
  <si>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</si>
  <si>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</si>
  <si>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</si>
  <si>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</si>
  <si>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</si>
  <si>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</si>
  <si>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</si>
  <si>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</si>
  <si>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</si>
  <si>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</si>
  <si>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</si>
  <si>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</si>
  <si>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</si>
  <si>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</si>
  <si>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</si>
  <si>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</si>
  <si>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</si>
  <si>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</si>
  <si>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</si>
  <si>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</si>
  <si>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</si>
  <si>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</si>
  <si>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</si>
  <si>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</si>
  <si>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</si>
  <si>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</si>
  <si>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</si>
  <si>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</si>
  <si>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</si>
  <si>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</si>
  <si>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</si>
  <si>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</si>
  <si>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</si>
  <si>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</si>
  <si>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</si>
  <si>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</si>
  <si>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</si>
  <si>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</si>
  <si>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</si>
  <si>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</si>
  <si>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</si>
  <si>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</si>
  <si>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</si>
  <si>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</si>
  <si>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</si>
  <si>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</si>
  <si>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</si>
  <si>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</si>
  <si>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</si>
  <si>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</si>
  <si>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</si>
  <si>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</si>
  <si>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</si>
  <si>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</si>
  <si>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</si>
  <si>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</si>
  <si>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</si>
  <si>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</si>
  <si>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</si>
  <si>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</si>
  <si>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</si>
  <si>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</si>
  <si>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</si>
  <si>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</si>
  <si>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</si>
  <si>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</si>
  <si>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</si>
  <si>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</si>
  <si>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</si>
  <si>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</si>
  <si>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</si>
  <si>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</si>
  <si>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</si>
  <si>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</si>
  <si>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</si>
  <si>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</si>
  <si>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</si>
  <si>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</si>
  <si>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</si>
  <si>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</si>
  <si>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</si>
  <si>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</si>
  <si>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</si>
  <si>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</si>
  <si>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</si>
  <si>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</si>
  <si>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</si>
  <si>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</si>
  <si>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</si>
  <si>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</si>
  <si>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</si>
  <si>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</si>
  <si>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</si>
  <si>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</si>
  <si>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</si>
  <si>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</si>
  <si>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</si>
  <si>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</si>
  <si>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</si>
  <si>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</si>
  <si>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</si>
  <si>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</si>
  <si>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</si>
  <si>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</si>
  <si>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</si>
  <si>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</si>
  <si>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</si>
  <si>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</si>
  <si>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</si>
  <si>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</si>
  <si>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</si>
  <si>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</si>
  <si>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</si>
  <si>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</si>
  <si>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</si>
  <si>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</si>
  <si>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</si>
  <si>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</si>
  <si>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</si>
  <si>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</si>
  <si>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</si>
  <si>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</si>
  <si>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</si>
  <si>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</si>
  <si>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</si>
  <si>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</si>
  <si>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</si>
  <si>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</si>
  <si>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</si>
  <si>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</si>
  <si>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</si>
  <si>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</si>
  <si>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</si>
  <si>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</si>
  <si>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</si>
  <si>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</si>
  <si>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</si>
  <si>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</si>
  <si>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</si>
  <si>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</si>
  <si>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</si>
  <si>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</si>
  <si>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</si>
  <si>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</si>
  <si>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</si>
  <si>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</si>
  <si>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</si>
  <si>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</si>
  <si>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</si>
  <si>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</si>
  <si>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</si>
  <si>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</si>
  <si>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</si>
  <si>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</si>
  <si>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</si>
  <si>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</si>
  <si>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</si>
  <si>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</si>
  <si>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</si>
  <si>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</si>
  <si>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</si>
  <si>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</si>
  <si>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</si>
  <si>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</si>
  <si>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</si>
  <si>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</si>
  <si>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</si>
  <si>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</si>
  <si>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</si>
  <si>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</si>
  <si>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</si>
  <si>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</si>
  <si>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</si>
  <si>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</si>
  <si>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</si>
  <si>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</si>
  <si>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</si>
  <si>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</si>
  <si>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</si>
  <si>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</si>
  <si>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</si>
  <si>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</si>
  <si>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</si>
  <si>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</si>
  <si>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</si>
  <si>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</si>
  <si>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</si>
  <si>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</si>
  <si>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</si>
  <si>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</si>
  <si>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</si>
  <si>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</si>
  <si>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</si>
  <si>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</si>
  <si>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</si>
  <si>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</si>
  <si>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</si>
  <si>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</si>
  <si>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</si>
  <si>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</si>
  <si>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</si>
  <si>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</si>
  <si>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</si>
  <si>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</si>
  <si>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</si>
  <si>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</si>
  <si>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</si>
  <si>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</si>
  <si>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</si>
  <si>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</si>
  <si>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</si>
  <si>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</si>
  <si>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</si>
  <si>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</si>
  <si>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</si>
  <si>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</si>
  <si>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</si>
  <si>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</si>
  <si>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</si>
  <si>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</si>
  <si>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</si>
  <si>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</si>
  <si>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</si>
  <si>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</si>
  <si>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</si>
  <si>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</si>
  <si>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</si>
  <si>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</si>
  <si>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</si>
  <si>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</si>
  <si>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</si>
  <si>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</si>
  <si>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</si>
  <si>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</si>
  <si>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</si>
  <si>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</si>
  <si>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</si>
  <si>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</si>
  <si>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</si>
  <si>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</si>
  <si>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</si>
  <si>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</si>
  <si>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</si>
  <si>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</si>
  <si>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</si>
  <si>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</si>
  <si>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</si>
  <si>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</si>
  <si>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</si>
  <si>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</si>
  <si>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</si>
  <si>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</si>
  <si>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</si>
  <si>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</si>
  <si>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</si>
  <si>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</si>
  <si>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</si>
  <si>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</si>
  <si>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</si>
  <si>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</si>
  <si>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</si>
  <si>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</si>
  <si>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</si>
  <si>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</si>
  <si>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</si>
  <si>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</si>
  <si>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</si>
  <si>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</si>
  <si>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</si>
  <si>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</si>
  <si>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</si>
  <si>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</si>
  <si>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</si>
  <si>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</si>
  <si>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</si>
  <si>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</si>
  <si>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</si>
  <si>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</si>
  <si>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</si>
  <si>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</si>
  <si>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</si>
  <si>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</si>
  <si>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</si>
  <si>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</si>
  <si>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</si>
  <si>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</si>
  <si>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</si>
  <si>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</si>
  <si>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</si>
  <si>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</si>
  <si>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</si>
  <si>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</si>
  <si>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</si>
  <si>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</si>
  <si>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</si>
  <si>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</si>
  <si>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</si>
  <si>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</si>
  <si>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</si>
  <si>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</si>
  <si>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</si>
  <si>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</si>
  <si>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</si>
  <si>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</si>
  <si>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</si>
  <si>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</si>
  <si>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</si>
  <si>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</si>
  <si>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</si>
  <si>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</si>
  <si>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</si>
  <si>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</si>
  <si>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</si>
  <si>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</si>
  <si>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</si>
  <si>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</si>
  <si>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</si>
  <si>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</si>
  <si>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</si>
  <si>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</si>
  <si>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</si>
  <si>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</si>
  <si>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</si>
  <si>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</si>
  <si>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</si>
  <si>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</si>
  <si>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</si>
  <si>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</si>
  <si>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</si>
  <si>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</si>
  <si>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</si>
  <si>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</si>
  <si>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</si>
  <si>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</si>
  <si>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</si>
  <si>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</si>
  <si>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</si>
  <si>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</si>
  <si>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</si>
  <si>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</si>
  <si>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</si>
  <si>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</si>
  <si>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</si>
  <si>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</si>
  <si>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</si>
  <si>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</si>
  <si>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</si>
  <si>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</si>
  <si>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</si>
  <si>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</si>
  <si>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</si>
  <si>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</si>
  <si>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</si>
  <si>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</si>
  <si>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</si>
  <si>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</si>
  <si>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</si>
  <si>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</si>
  <si>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</si>
  <si>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</si>
  <si>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</si>
  <si>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</si>
  <si>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</si>
  <si>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</si>
  <si>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</si>
  <si>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</si>
  <si>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</si>
  <si>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</si>
  <si>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</si>
  <si>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</si>
  <si>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</si>
  <si>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</si>
  <si>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</si>
  <si>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</si>
  <si>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</si>
  <si>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</si>
  <si>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</si>
  <si>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</si>
  <si>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</si>
  <si>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</si>
  <si>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</si>
  <si>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</si>
  <si>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</si>
  <si>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</si>
  <si>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</si>
  <si>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</si>
  <si>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</si>
  <si>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</si>
  <si>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</si>
  <si>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</si>
  <si>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</si>
  <si>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</si>
  <si>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</si>
  <si>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</si>
  <si>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</si>
  <si>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</si>
  <si>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</si>
  <si>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</si>
  <si>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</si>
  <si>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</si>
  <si>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</si>
  <si>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</si>
  <si>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</si>
  <si>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</si>
  <si>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</si>
  <si>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</si>
  <si>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</si>
  <si>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</si>
  <si>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</si>
  <si>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</si>
  <si>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</si>
  <si>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</si>
  <si>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</si>
  <si>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</si>
  <si>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</si>
  <si>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</si>
  <si>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</si>
  <si>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</si>
  <si>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</si>
  <si>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</si>
  <si>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</si>
  <si>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</si>
  <si>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</si>
  <si>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</si>
  <si>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</si>
  <si>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</si>
  <si>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</si>
  <si>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</si>
  <si>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</si>
  <si>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</si>
  <si>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</si>
  <si>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</si>
  <si>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</si>
  <si>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</si>
  <si>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</si>
  <si>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</si>
  <si>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</si>
  <si>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</si>
  <si>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</si>
  <si>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</si>
  <si>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</si>
  <si>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</si>
  <si>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</si>
  <si>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</si>
  <si>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</si>
  <si>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</si>
  <si>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</si>
  <si>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</si>
  <si>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</si>
  <si>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</si>
  <si>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</si>
  <si>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</si>
  <si>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</si>
  <si>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</si>
  <si>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</si>
  <si>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</si>
  <si>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</si>
  <si>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</si>
  <si>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</si>
  <si>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</si>
  <si>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</si>
  <si>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</si>
  <si>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</si>
  <si>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</si>
  <si>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</si>
  <si>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</si>
  <si>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</si>
  <si>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</si>
  <si>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</si>
  <si>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</si>
  <si>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</si>
  <si>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</si>
  <si>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</si>
  <si>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</si>
  <si>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</si>
  <si>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</si>
  <si>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</si>
  <si>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</si>
  <si>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</si>
  <si>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</si>
  <si>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</si>
  <si>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</si>
  <si>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</si>
  <si>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</si>
  <si>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</si>
  <si>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</si>
  <si>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</si>
  <si>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</si>
  <si>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</si>
  <si>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</si>
  <si>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</si>
  <si>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</si>
  <si>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</si>
  <si>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</si>
  <si>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</si>
  <si>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</si>
  <si>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</si>
  <si>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</si>
  <si>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</si>
  <si>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</si>
  <si>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</si>
  <si>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</si>
  <si>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</si>
  <si>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</si>
  <si>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</si>
  <si>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</si>
  <si>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</si>
  <si>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</si>
  <si>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</si>
  <si>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</si>
  <si>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</si>
  <si>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</si>
  <si>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</si>
  <si>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</si>
  <si>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</si>
  <si>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</si>
  <si>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</si>
  <si>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</si>
  <si>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</si>
  <si>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</si>
  <si>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</si>
  <si>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</si>
  <si>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</si>
  <si>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</si>
  <si>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</si>
  <si>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</si>
  <si>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</si>
  <si>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</si>
  <si>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</si>
  <si>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</si>
  <si>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</si>
  <si>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</si>
  <si>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</si>
  <si>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</si>
  <si>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</si>
  <si>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</si>
  <si>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</si>
  <si>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</si>
  <si>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</si>
  <si>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</si>
  <si>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</si>
  <si>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</si>
  <si>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</si>
  <si>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</si>
  <si>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</si>
  <si>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</si>
  <si>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</si>
  <si>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</si>
  <si>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</si>
  <si>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</si>
  <si>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</si>
  <si>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</si>
  <si>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</si>
  <si>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</si>
  <si>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</si>
  <si>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</si>
  <si>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</si>
  <si>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</si>
  <si>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</si>
  <si>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</si>
  <si>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</si>
  <si>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</si>
  <si>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</si>
  <si>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</si>
  <si>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</si>
  <si>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</si>
  <si>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</si>
  <si>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</si>
  <si>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</si>
  <si>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</si>
  <si>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</si>
  <si>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</si>
  <si>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</si>
  <si>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</si>
  <si>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</si>
  <si>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</si>
  <si>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</si>
  <si>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</si>
  <si>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</si>
  <si>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</si>
  <si>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</si>
  <si>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</si>
  <si>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</si>
  <si>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</si>
  <si>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</si>
  <si>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</si>
  <si>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</si>
  <si>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</si>
  <si>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</si>
  <si>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</si>
  <si>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</si>
  <si>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</si>
  <si>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</si>
  <si>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</si>
  <si>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</si>
  <si>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</si>
  <si>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</si>
  <si>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</si>
  <si>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</si>
  <si>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</si>
  <si>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</si>
  <si>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</si>
  <si>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</si>
  <si>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</si>
  <si>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</si>
  <si>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</si>
  <si>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</si>
  <si>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</si>
  <si>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</si>
  <si>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</si>
  <si>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</si>
  <si>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</si>
  <si>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</si>
  <si>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</si>
  <si>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</si>
  <si>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</si>
  <si>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</si>
  <si>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</si>
  <si>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</si>
  <si>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</si>
  <si>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</si>
  <si>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</si>
  <si>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</si>
  <si>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</si>
  <si>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</si>
  <si>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</si>
  <si>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</si>
  <si>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</si>
  <si>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</si>
  <si>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</si>
  <si>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</si>
  <si>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</si>
  <si>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</si>
  <si>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</si>
  <si>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</si>
  <si>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</si>
  <si>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</si>
  <si>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</si>
  <si>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</si>
  <si>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</si>
  <si>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</si>
  <si>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</si>
  <si>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</si>
  <si>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</si>
  <si>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</si>
  <si>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</si>
  <si>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</si>
  <si>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</si>
  <si>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</si>
  <si>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</si>
  <si>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</si>
  <si>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</si>
  <si>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</si>
  <si>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</si>
  <si>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</si>
  <si>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</si>
  <si>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</si>
  <si>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</si>
  <si>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</si>
  <si>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</si>
  <si>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</si>
  <si>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</si>
  <si>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</si>
  <si>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</si>
  <si>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</si>
  <si>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</si>
  <si>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</si>
  <si>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</si>
  <si>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</si>
  <si>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</si>
  <si>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</si>
  <si>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</si>
  <si>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</si>
  <si>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</si>
  <si>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</si>
  <si>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</si>
  <si>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</si>
  <si>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</si>
  <si>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</si>
  <si>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</si>
  <si>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</si>
  <si>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</si>
  <si>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</si>
  <si>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</si>
  <si>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</si>
  <si>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</si>
  <si>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</si>
  <si>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</si>
  <si>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</si>
  <si>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</si>
  <si>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</si>
  <si>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</si>
  <si>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</si>
  <si>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</si>
  <si>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</si>
  <si>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</si>
  <si>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</si>
  <si>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</si>
  <si>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</si>
  <si>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</si>
  <si>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</si>
  <si>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</si>
  <si>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</si>
  <si>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</si>
  <si>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</si>
  <si>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</si>
  <si>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</si>
  <si>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</si>
  <si>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</si>
  <si>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</si>
  <si>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</si>
  <si>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</si>
  <si>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</si>
  <si>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</si>
  <si>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</si>
  <si>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</si>
  <si>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</si>
  <si>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</si>
  <si>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</si>
  <si>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</si>
  <si>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</si>
  <si>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</si>
  <si>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</si>
  <si>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</si>
  <si>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</si>
  <si>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</si>
  <si>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</si>
  <si>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</si>
  <si>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</si>
  <si>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</si>
  <si>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</si>
  <si>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</si>
  <si>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</si>
  <si>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</si>
  <si>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</si>
  <si>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</si>
  <si>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</si>
  <si>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</si>
  <si>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</si>
  <si>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</si>
  <si>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</si>
  <si>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</si>
  <si>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</si>
  <si>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</si>
  <si>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</si>
  <si>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</si>
  <si>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</si>
  <si>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</si>
  <si>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</si>
  <si>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</si>
  <si>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</si>
  <si>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</si>
  <si>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</si>
  <si>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</si>
  <si>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</si>
  <si>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</si>
  <si>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</si>
  <si>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</si>
  <si>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</si>
  <si>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</si>
  <si>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</si>
  <si>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</si>
  <si>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</si>
  <si>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</si>
  <si>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</si>
  <si>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</si>
  <si>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</si>
  <si>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</si>
  <si>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</si>
  <si>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</si>
  <si>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</si>
  <si>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</si>
  <si>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</si>
  <si>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</si>
  <si>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</si>
  <si>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</si>
  <si>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</si>
  <si>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</si>
  <si>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</si>
  <si>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</si>
  <si>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</si>
  <si>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</si>
  <si>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</si>
  <si>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</si>
  <si>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</si>
  <si>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</si>
  <si>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</si>
  <si>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</si>
  <si>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</si>
  <si>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</si>
  <si>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</si>
  <si>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</si>
  <si>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</si>
  <si>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</si>
  <si>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</si>
  <si>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</si>
  <si>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</si>
  <si>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</si>
  <si>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</si>
  <si>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</si>
  <si>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</si>
  <si>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</si>
  <si>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</si>
  <si>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</si>
  <si>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</si>
  <si>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</si>
  <si>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</si>
  <si>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</si>
  <si>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</si>
  <si>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</si>
  <si>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</si>
  <si>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</si>
  <si>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</si>
  <si>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</si>
  <si>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</si>
  <si>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</si>
  <si>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</si>
  <si>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</si>
  <si>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</si>
  <si>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</si>
  <si>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</si>
  <si>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</si>
  <si>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</si>
  <si>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</si>
  <si>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</si>
  <si>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</si>
  <si>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</si>
  <si>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</si>
  <si>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</si>
  <si>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</si>
  <si>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</si>
  <si>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</si>
  <si>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</si>
  <si>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</si>
  <si>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</si>
  <si>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</si>
  <si>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</si>
  <si>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</si>
  <si>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</si>
  <si>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</si>
  <si>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</si>
  <si>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</si>
  <si>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</si>
  <si>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</si>
  <si>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</si>
  <si>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</si>
  <si>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</si>
  <si>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</si>
  <si>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</si>
  <si>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</si>
  <si>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</si>
  <si>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</si>
  <si>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</si>
  <si>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</si>
  <si>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</si>
  <si>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</si>
  <si>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</si>
  <si>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</si>
  <si>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</si>
  <si>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</si>
  <si>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</si>
  <si>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</si>
  <si>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</si>
  <si>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</si>
  <si>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</si>
  <si>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</si>
  <si>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</si>
  <si>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</si>
  <si>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</si>
  <si>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</si>
  <si>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</si>
  <si>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</si>
  <si>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</si>
  <si>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</si>
  <si>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</si>
  <si>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</si>
  <si>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</si>
  <si>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</si>
  <si>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</si>
  <si>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</si>
  <si>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</si>
  <si>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</si>
  <si>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</si>
  <si>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</si>
  <si>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</si>
  <si>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</si>
  <si>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</si>
  <si>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</si>
  <si>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</si>
  <si>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</si>
  <si>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</si>
  <si>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</si>
  <si>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</si>
  <si>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</si>
  <si>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</si>
  <si>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</si>
  <si>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</si>
  <si>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</si>
  <si>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</si>
  <si>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</si>
  <si>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</si>
  <si>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</si>
  <si>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</si>
  <si>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</si>
  <si>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</si>
  <si>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</si>
  <si>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</si>
  <si>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</si>
  <si>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</si>
  <si>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</si>
  <si>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</si>
  <si>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</si>
  <si>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</si>
  <si>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</si>
  <si>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</si>
  <si>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</si>
  <si>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</si>
  <si>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</si>
  <si>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</si>
  <si>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</si>
  <si>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</si>
  <si>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</si>
  <si>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</si>
  <si>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</si>
  <si>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</si>
  <si>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</si>
  <si>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</si>
  <si>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</si>
  <si>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</si>
  <si>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</si>
  <si>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</si>
  <si>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</si>
  <si>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</si>
  <si>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</si>
  <si>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</si>
  <si>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</si>
  <si>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</si>
  <si>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</si>
  <si>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</si>
  <si>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</si>
  <si>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</si>
  <si>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</si>
  <si>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</si>
  <si>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</si>
  <si>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</si>
  <si>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</si>
  <si>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</si>
  <si>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</si>
  <si>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</si>
  <si>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</si>
  <si>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</si>
  <si>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</si>
  <si>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</si>
  <si>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</si>
  <si>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</si>
  <si>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</si>
  <si>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</si>
  <si>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</si>
  <si>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</si>
  <si>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</si>
  <si>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</si>
  <si>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</si>
  <si>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</si>
  <si>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</si>
  <si>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</si>
  <si>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</si>
  <si>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</si>
  <si>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</si>
  <si>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</si>
  <si>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</si>
  <si>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</si>
  <si>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</si>
  <si>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</si>
  <si>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</si>
  <si>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</si>
  <si>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</si>
  <si>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</si>
  <si>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</si>
  <si>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</si>
  <si>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</si>
  <si>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</si>
  <si>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</si>
  <si>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</si>
  <si>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</si>
  <si>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</si>
  <si>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</si>
  <si>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</si>
  <si>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</si>
  <si>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</si>
  <si>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</si>
  <si>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</si>
  <si>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</si>
  <si>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</si>
  <si>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</si>
  <si>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</si>
  <si>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</si>
  <si>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</si>
  <si>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</si>
  <si>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</si>
  <si>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</si>
  <si>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</si>
  <si>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</si>
  <si>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</si>
  <si>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</si>
  <si>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</si>
  <si>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</si>
  <si>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</si>
  <si>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</si>
  <si>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</si>
  <si>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</si>
  <si>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</si>
  <si>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</si>
  <si>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</si>
  <si>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</si>
  <si>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</si>
  <si>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</si>
  <si>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</si>
  <si>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</si>
  <si>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</si>
  <si>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</si>
  <si>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</si>
  <si>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</si>
  <si>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</si>
  <si>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</si>
  <si>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</si>
  <si>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</si>
  <si>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</si>
  <si>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</si>
  <si>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</si>
  <si>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</si>
  <si>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</si>
  <si>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</si>
  <si>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</si>
  <si>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</si>
  <si>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</si>
  <si>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</si>
  <si>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</si>
  <si>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</si>
  <si>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</si>
  <si>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</si>
  <si>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</si>
  <si>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</si>
  <si>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</si>
  <si>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</si>
  <si>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</si>
  <si>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</si>
  <si>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</si>
  <si>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</si>
  <si>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</si>
  <si>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</si>
  <si>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</si>
  <si>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</si>
  <si>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</si>
  <si>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</si>
  <si>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</si>
  <si>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</si>
  <si>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</si>
  <si>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</si>
  <si>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</si>
  <si>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</si>
  <si>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</si>
  <si>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</si>
  <si>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</si>
  <si>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</si>
  <si>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</si>
  <si>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</si>
  <si>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</si>
  <si>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</si>
  <si>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</si>
  <si>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</si>
  <si>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</si>
  <si>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</si>
  <si>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</si>
  <si>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</si>
  <si>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</si>
  <si>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</si>
  <si>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</si>
  <si>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</si>
  <si>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</si>
  <si>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</si>
  <si>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</si>
  <si>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</si>
  <si>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</si>
  <si>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</si>
  <si>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</si>
  <si>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</si>
  <si>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</si>
  <si>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</si>
  <si>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</si>
  <si>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</si>
  <si>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</si>
  <si>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</si>
  <si>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</si>
  <si>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</si>
  <si>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</si>
  <si>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</si>
  <si>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</si>
  <si>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</si>
  <si>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</si>
  <si>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</si>
  <si>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</si>
  <si>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</si>
  <si>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</si>
  <si>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</si>
  <si>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</si>
  <si>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</si>
  <si>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</si>
  <si>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</si>
  <si>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</si>
  <si>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</si>
  <si>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</si>
  <si>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</si>
  <si>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</si>
  <si>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</si>
  <si>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</si>
  <si>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</si>
  <si>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</si>
  <si>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</si>
  <si>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</si>
  <si>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</si>
  <si>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</si>
  <si>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</si>
  <si>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</si>
  <si>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</si>
  <si>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</si>
  <si>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</si>
  <si>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</si>
  <si>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</si>
  <si>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</si>
  <si>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</si>
  <si>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</si>
  <si>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</si>
  <si>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</si>
  <si>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</si>
  <si>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</si>
  <si>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</si>
  <si>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</si>
  <si>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</si>
  <si>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</si>
  <si>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</si>
  <si>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</si>
  <si>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</si>
  <si>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</si>
  <si>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</si>
  <si>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</si>
  <si>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</si>
  <si>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</si>
  <si>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</si>
  <si>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</si>
  <si>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</si>
  <si>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</si>
  <si>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</si>
  <si>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</si>
  <si>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</si>
  <si>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</si>
  <si>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</si>
  <si>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</si>
  <si>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</si>
  <si>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</si>
  <si>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</si>
  <si>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</si>
  <si>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</si>
  <si>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</si>
  <si>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</si>
  <si>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</si>
  <si>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</si>
  <si>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</si>
  <si>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</si>
  <si>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</si>
  <si>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</si>
  <si>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</si>
  <si>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</si>
  <si>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</si>
  <si>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</si>
  <si>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</si>
  <si>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</si>
  <si>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</si>
  <si>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</si>
  <si>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</si>
  <si>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</si>
  <si>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</si>
  <si>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</si>
  <si>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</si>
  <si>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</si>
  <si>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</si>
  <si>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</si>
  <si>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</si>
  <si>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</si>
  <si>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</si>
  <si>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</si>
  <si>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</si>
  <si>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</si>
  <si>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</si>
  <si>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</si>
  <si>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</si>
  <si>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</si>
  <si>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</si>
  <si>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</si>
  <si>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</si>
  <si>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</si>
  <si>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</si>
  <si>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</si>
  <si>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</si>
  <si>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</si>
  <si>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</si>
  <si>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</si>
  <si>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</si>
  <si>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</si>
  <si>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</si>
  <si>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</si>
  <si>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</si>
  <si>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</si>
  <si>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</si>
  <si>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</si>
  <si>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</si>
  <si>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</si>
  <si>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</si>
  <si>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</si>
  <si>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</si>
  <si>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</si>
  <si>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</si>
  <si>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</si>
  <si>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</si>
  <si>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</si>
  <si>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</si>
  <si>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</si>
  <si>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</si>
  <si>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</si>
  <si>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</si>
  <si>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</si>
  <si>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</si>
  <si>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</si>
  <si>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</si>
  <si>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</si>
  <si>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</si>
  <si>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</si>
  <si>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</si>
  <si>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</si>
  <si>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</si>
  <si>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</si>
  <si>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</si>
  <si>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</si>
  <si>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</si>
  <si>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</si>
  <si>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</si>
  <si>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</si>
  <si>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</si>
  <si>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</si>
  <si>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</si>
  <si>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</si>
  <si>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</si>
  <si>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</si>
  <si>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</si>
  <si>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</si>
  <si>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</si>
  <si>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</si>
  <si>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</si>
  <si>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</si>
  <si>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</si>
  <si>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</si>
  <si>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</si>
  <si>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</si>
  <si>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</si>
  <si>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</si>
  <si>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</si>
  <si>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</si>
  <si>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</si>
  <si>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</si>
  <si>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</si>
  <si>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</si>
  <si>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</si>
  <si>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</si>
  <si>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</si>
  <si>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</si>
  <si>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</si>
  <si>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</si>
  <si>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</si>
  <si>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</si>
  <si>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</si>
  <si>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</si>
  <si>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</si>
  <si>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</si>
  <si>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</si>
  <si>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</si>
  <si>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</si>
  <si>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</si>
  <si>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</si>
  <si>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</si>
  <si>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</si>
  <si>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</si>
  <si>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</si>
  <si>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</si>
  <si>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</si>
  <si>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</si>
  <si>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</si>
  <si>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</si>
  <si>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</si>
  <si>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</si>
  <si>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</si>
  <si>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</si>
  <si>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</si>
  <si>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</si>
  <si>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</si>
  <si>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</si>
  <si>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</si>
  <si>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</si>
  <si>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</si>
  <si>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</si>
  <si>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</si>
  <si>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</si>
  <si>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</si>
  <si>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</si>
  <si>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</si>
  <si>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</si>
  <si>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</si>
  <si>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</si>
  <si>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</si>
  <si>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</si>
  <si>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</si>
  <si>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</si>
  <si>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</si>
  <si>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</si>
  <si>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</si>
  <si>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</si>
  <si>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</si>
  <si>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</si>
  <si>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</si>
  <si>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</si>
  <si>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</si>
  <si>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</si>
  <si>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</si>
  <si>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</si>
  <si>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</si>
  <si>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</si>
  <si>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</si>
  <si>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</si>
  <si>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</si>
  <si>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</si>
  <si>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</si>
  <si>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</si>
  <si>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</si>
  <si>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</si>
  <si>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</si>
  <si>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</si>
  <si>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</si>
  <si>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</si>
  <si>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</si>
  <si>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</si>
  <si>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</si>
  <si>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</si>
  <si>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</si>
  <si>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</si>
  <si>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</si>
  <si>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</si>
  <si>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</si>
  <si>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</si>
  <si>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</si>
  <si>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</si>
  <si>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</si>
  <si>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</si>
  <si>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</si>
  <si>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</si>
  <si>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</si>
  <si>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</si>
  <si>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</si>
  <si>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</si>
  <si>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</si>
  <si>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</si>
  <si>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</si>
  <si>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</si>
  <si>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</si>
  <si>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</si>
  <si>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</si>
  <si>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</si>
  <si>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</si>
  <si>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</si>
  <si>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</si>
  <si>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</si>
  <si>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</si>
  <si>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</si>
  <si>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</si>
  <si>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</si>
  <si>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</si>
  <si>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</si>
  <si>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</si>
  <si>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</si>
  <si>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</si>
  <si>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</si>
  <si>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</si>
  <si>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</si>
  <si>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</si>
  <si>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</si>
  <si>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</si>
  <si>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</si>
  <si>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</si>
  <si>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</si>
  <si>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</si>
  <si>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</si>
  <si>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</si>
  <si>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</si>
  <si>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</si>
  <si>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</si>
  <si>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</si>
  <si>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</si>
  <si>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</si>
  <si>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</si>
  <si>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</si>
  <si>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</si>
  <si>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</si>
  <si>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</si>
  <si>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</si>
  <si>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</si>
  <si>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</si>
  <si>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</si>
  <si>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</si>
  <si>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</si>
  <si>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</si>
  <si>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</si>
  <si>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</si>
  <si>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</si>
  <si>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</si>
  <si>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</si>
  <si>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</si>
  <si>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</si>
  <si>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</si>
  <si>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</si>
  <si>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</si>
  <si>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</si>
  <si>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</si>
  <si>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</si>
  <si>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</si>
  <si>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</si>
  <si>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</si>
  <si>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</si>
  <si>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</si>
  <si>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</si>
  <si>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</si>
  <si>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</si>
  <si>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</si>
  <si>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</si>
  <si>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</si>
  <si>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</si>
  <si>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</si>
  <si>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</si>
  <si>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</si>
  <si>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</si>
  <si>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</si>
  <si>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</si>
  <si>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</si>
  <si>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</si>
  <si>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</si>
  <si>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</si>
  <si>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</si>
  <si>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</si>
  <si>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</si>
  <si>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</si>
  <si>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</si>
  <si>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</si>
  <si>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</si>
  <si>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</si>
  <si>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</si>
  <si>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</si>
  <si>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</si>
  <si>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</si>
  <si>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</si>
  <si>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</si>
  <si>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</si>
  <si>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</si>
  <si>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</si>
  <si>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</si>
  <si>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</si>
  <si>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</si>
  <si>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</si>
  <si>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</si>
  <si>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</si>
  <si>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</si>
  <si>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</si>
  <si>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</si>
  <si>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</si>
  <si>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</si>
  <si>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</si>
  <si>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</si>
  <si>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</si>
  <si>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</si>
  <si>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</si>
  <si>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</si>
  <si>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</si>
  <si>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</si>
  <si>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</si>
  <si>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</si>
  <si>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</si>
  <si>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</si>
  <si>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</si>
  <si>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</si>
  <si>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</si>
  <si>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</si>
  <si>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</si>
  <si>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</si>
  <si>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</si>
  <si>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</si>
  <si>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</si>
  <si>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</si>
  <si>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</si>
  <si>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</si>
  <si>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</si>
  <si>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</si>
  <si>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</si>
  <si>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</si>
  <si>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</si>
  <si>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</si>
  <si>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</si>
  <si>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</si>
  <si>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</si>
  <si>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</si>
  <si>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</si>
  <si>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</si>
  <si>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</si>
  <si>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</si>
  <si>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</si>
  <si>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</si>
  <si>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</si>
  <si>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</si>
  <si>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</si>
  <si>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</si>
  <si>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</si>
  <si>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</si>
  <si>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</si>
  <si>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</si>
  <si>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</si>
  <si>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</si>
  <si>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</si>
  <si>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</si>
  <si>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</si>
  <si>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</si>
  <si>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</si>
  <si>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</si>
  <si>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</si>
  <si>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</si>
  <si>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</si>
  <si>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</si>
  <si>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</si>
  <si>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</si>
  <si>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</si>
  <si>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</si>
  <si>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</si>
  <si>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</si>
  <si>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</si>
  <si>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</si>
  <si>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</si>
  <si>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</si>
  <si>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</si>
  <si>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</si>
  <si>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</si>
  <si>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</si>
  <si>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</si>
  <si>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</si>
  <si>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</si>
  <si>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</si>
  <si>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</si>
  <si>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</si>
  <si>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</si>
  <si>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</si>
  <si>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</si>
  <si>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</si>
  <si>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</si>
  <si>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</si>
  <si>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</si>
  <si>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</si>
  <si>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</si>
  <si>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</si>
  <si>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</si>
  <si>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</si>
  <si>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</si>
  <si>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</si>
  <si>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</si>
  <si>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</si>
  <si>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</si>
  <si>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</si>
  <si>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</si>
  <si>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</si>
  <si>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</si>
  <si>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</si>
  <si>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</si>
  <si>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</si>
  <si>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</si>
  <si>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</si>
  <si>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</si>
  <si>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</si>
  <si>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</si>
  <si>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</si>
  <si>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</si>
  <si>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</si>
  <si>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</si>
  <si>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</si>
  <si>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</si>
  <si>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</si>
  <si>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</si>
  <si>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</si>
  <si>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</si>
  <si>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</si>
  <si>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</si>
  <si>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</si>
  <si>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</si>
  <si>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</si>
  <si>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</si>
  <si>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</si>
  <si>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</si>
  <si>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</si>
  <si>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</si>
  <si>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</si>
  <si>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</si>
  <si>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</si>
  <si>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</si>
  <si>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</si>
  <si>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</si>
  <si>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</si>
  <si>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</si>
  <si>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</si>
  <si>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</si>
  <si>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</si>
  <si>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</si>
  <si>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</si>
  <si>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</si>
  <si>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</si>
  <si>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</si>
  <si>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</si>
  <si>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</si>
  <si>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</si>
  <si>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</si>
  <si>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</si>
  <si>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</si>
  <si>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</si>
  <si>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</si>
  <si>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</si>
  <si>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</si>
  <si>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</si>
  <si>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</si>
  <si>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</si>
  <si>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</si>
  <si>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</si>
  <si>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</si>
  <si>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</si>
  <si>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</si>
  <si>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</si>
  <si>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</si>
  <si>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</si>
  <si>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</si>
  <si>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</si>
  <si>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</si>
  <si>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</si>
  <si>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</si>
  <si>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</si>
  <si>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</si>
  <si>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</si>
  <si>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</si>
  <si>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</si>
  <si>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</si>
  <si>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</si>
  <si>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</si>
  <si>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</si>
  <si>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</si>
  <si>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</si>
  <si>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</si>
  <si>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</si>
  <si>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</si>
  <si>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</si>
  <si>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</si>
  <si>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</si>
  <si>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</si>
  <si>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</si>
  <si>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</si>
  <si>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</si>
  <si>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</si>
  <si>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</si>
  <si>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</si>
  <si>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</si>
  <si>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</si>
  <si>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</si>
  <si>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</si>
  <si>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</si>
  <si>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</si>
  <si>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</si>
  <si>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</si>
  <si>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</si>
  <si>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</si>
  <si>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</si>
  <si>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</si>
  <si>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</si>
  <si>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</si>
  <si>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</si>
  <si>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</si>
  <si>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</si>
  <si>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</si>
  <si>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</si>
  <si>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</si>
  <si>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</si>
  <si>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</si>
  <si>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</si>
  <si>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</si>
  <si>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</si>
  <si>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</si>
  <si>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</si>
  <si>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</si>
  <si>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</si>
  <si>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</si>
  <si>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</si>
  <si>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</si>
  <si>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</si>
  <si>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</si>
  <si>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</si>
  <si>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</si>
  <si>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</si>
  <si>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</si>
  <si>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</si>
  <si>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</si>
  <si>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</si>
  <si>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</si>
  <si>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</si>
  <si>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</si>
  <si>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</si>
  <si>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</si>
  <si>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</si>
  <si>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</si>
  <si>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</si>
  <si>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</si>
  <si>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</si>
  <si>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</si>
  <si>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</si>
  <si>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</si>
  <si>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</si>
  <si>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</si>
  <si>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</si>
  <si>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</si>
  <si>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</si>
  <si>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</si>
  <si>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</si>
  <si>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</si>
  <si>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</si>
  <si>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</si>
  <si>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</si>
  <si>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</si>
  <si>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</si>
  <si>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</si>
  <si>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</si>
  <si>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</si>
  <si>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</si>
  <si>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</si>
  <si>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</si>
  <si>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</si>
  <si>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</si>
  <si>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</si>
  <si>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</si>
  <si>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</si>
  <si>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</si>
  <si>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</si>
  <si>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</si>
  <si>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</si>
  <si>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</si>
  <si>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</si>
  <si>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</si>
  <si>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</si>
  <si>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</si>
  <si>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</si>
  <si>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</si>
  <si>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</si>
  <si>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</si>
  <si>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</si>
  <si>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</si>
  <si>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</si>
  <si>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</si>
  <si>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</si>
  <si>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</si>
  <si>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</si>
  <si>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</si>
  <si>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</si>
  <si>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</si>
  <si>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</si>
  <si>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</si>
  <si>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</si>
  <si>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</si>
  <si>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</si>
  <si>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</si>
  <si>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</si>
  <si>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</si>
  <si>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</si>
  <si>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</si>
  <si>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</si>
  <si>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</si>
  <si>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</si>
  <si>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</si>
  <si>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</si>
  <si>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</si>
  <si>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</si>
  <si>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</si>
  <si>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</si>
  <si>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</si>
  <si>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</si>
  <si>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</si>
  <si>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</si>
  <si>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</si>
  <si>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</si>
  <si>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</si>
  <si>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</si>
  <si>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</si>
  <si>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</si>
  <si>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</si>
  <si>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</si>
  <si>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</si>
  <si>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</si>
  <si>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</si>
  <si>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</si>
  <si>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</si>
  <si>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</si>
  <si>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</si>
  <si>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</si>
  <si>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</si>
  <si>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</si>
  <si>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</si>
  <si>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</si>
  <si>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</si>
  <si>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</si>
  <si>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</si>
  <si>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</si>
  <si>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</si>
  <si>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</si>
  <si>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</si>
  <si>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</si>
  <si>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</si>
  <si>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</si>
  <si>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</si>
  <si>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</si>
  <si>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</si>
  <si>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</si>
  <si>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</si>
  <si>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</si>
  <si>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</si>
  <si>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</si>
  <si>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</si>
  <si>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</si>
  <si>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</si>
  <si>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</si>
  <si>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</si>
  <si>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</si>
  <si>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</si>
  <si>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</si>
  <si>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</si>
  <si>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</si>
  <si>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</si>
  <si>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</si>
  <si>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</si>
  <si>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</si>
  <si>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</si>
  <si>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</si>
  <si>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</si>
  <si>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</si>
  <si>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</si>
  <si>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</si>
  <si>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</si>
  <si>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</si>
  <si>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</si>
  <si>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</si>
  <si>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</si>
  <si>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</si>
  <si>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</si>
  <si>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</si>
  <si>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</si>
  <si>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</si>
  <si>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</si>
  <si>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</si>
  <si>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</si>
  <si>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</si>
  <si>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</si>
  <si>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</si>
  <si>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</si>
  <si>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</si>
  <si>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</si>
  <si>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</si>
  <si>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</si>
  <si>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</si>
  <si>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</si>
  <si>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</si>
  <si>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</si>
  <si>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</si>
  <si>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</si>
  <si>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</si>
  <si>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</si>
  <si>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</si>
  <si>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</si>
  <si>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</si>
  <si>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</si>
  <si>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</si>
  <si>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</si>
  <si>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</si>
  <si>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</si>
  <si>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</si>
  <si>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</si>
  <si>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</si>
  <si>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</si>
  <si>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</si>
  <si>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</si>
  <si>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</si>
  <si>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</si>
  <si>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</si>
  <si>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</si>
  <si>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</si>
  <si>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</si>
  <si>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</si>
  <si>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</si>
  <si>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</si>
  <si>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</si>
  <si>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</si>
  <si>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</si>
  <si>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</si>
  <si>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</si>
  <si>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</si>
  <si>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</si>
  <si>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</si>
  <si>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</si>
  <si>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</si>
  <si>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</si>
  <si>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</si>
  <si>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</si>
  <si>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</si>
  <si>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</si>
  <si>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</si>
  <si>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</si>
  <si>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</si>
  <si>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</si>
  <si>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</si>
  <si>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</si>
  <si>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</si>
  <si>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</si>
  <si>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</si>
  <si>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</si>
  <si>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</si>
  <si>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</si>
  <si>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</si>
  <si>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</si>
  <si>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</si>
  <si>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</si>
  <si>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</si>
  <si>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</si>
  <si>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</si>
  <si>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</si>
  <si>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</si>
  <si>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</si>
  <si>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</si>
  <si>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</si>
  <si>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</si>
  <si>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</si>
  <si>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</si>
  <si>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</si>
  <si>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</si>
  <si>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</si>
  <si>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</si>
  <si>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</si>
  <si>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</si>
  <si>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</si>
  <si>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</si>
  <si>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</si>
  <si>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</si>
  <si>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</si>
  <si>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</si>
  <si>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</si>
  <si>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</si>
  <si>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</si>
  <si>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</si>
  <si>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</si>
  <si>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</si>
  <si>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</si>
  <si>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</si>
  <si>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</si>
  <si>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</si>
  <si>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</si>
  <si>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</si>
  <si>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</si>
  <si>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</si>
  <si>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</si>
  <si>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</si>
  <si>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</si>
  <si>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</si>
  <si>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</si>
  <si>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</si>
  <si>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</si>
  <si>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</si>
  <si>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</si>
  <si>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</si>
  <si>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</si>
  <si>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</si>
  <si>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</si>
  <si>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</si>
  <si>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</si>
  <si>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</si>
  <si>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</si>
  <si>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</si>
  <si>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</si>
  <si>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</si>
  <si>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</si>
  <si>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</si>
  <si>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</si>
  <si>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</si>
  <si>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</si>
  <si>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</si>
  <si>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</si>
  <si>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</si>
  <si>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</si>
  <si>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</si>
  <si>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</si>
  <si>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</si>
  <si>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</si>
  <si>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</si>
  <si>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</si>
  <si>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</si>
  <si>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</si>
  <si>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</si>
  <si>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</si>
  <si>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</si>
  <si>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</si>
  <si>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</si>
  <si>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</si>
  <si>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</si>
  <si>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</si>
  <si>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</si>
  <si>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</si>
  <si>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</si>
  <si>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</si>
  <si>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</si>
  <si>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</si>
  <si>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</si>
  <si>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</si>
  <si>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</si>
  <si>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</si>
  <si>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</si>
  <si>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</si>
  <si>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</si>
  <si>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</si>
  <si>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</si>
  <si>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</si>
  <si>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</si>
  <si>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</si>
  <si>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</si>
  <si>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</si>
  <si>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</si>
  <si>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</si>
  <si>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</si>
  <si>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</si>
  <si>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</si>
  <si>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</si>
  <si>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</si>
  <si>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</si>
  <si>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</si>
  <si>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</si>
  <si>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</si>
  <si>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</si>
  <si>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</si>
  <si>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</si>
  <si>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</si>
  <si>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</si>
  <si>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</si>
  <si>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</si>
  <si>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</si>
  <si>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</si>
  <si>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</si>
  <si>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</si>
  <si>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</si>
  <si>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</si>
  <si>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</si>
  <si>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</si>
  <si>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</si>
  <si>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</si>
  <si>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</si>
  <si>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</si>
  <si>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</si>
  <si>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</si>
  <si>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</si>
  <si>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</si>
  <si>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</si>
  <si>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</si>
  <si>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</si>
  <si>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</si>
  <si>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</si>
  <si>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</si>
  <si>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</si>
  <si>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</si>
  <si>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</si>
  <si>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</si>
  <si>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</si>
  <si>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</si>
  <si>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</si>
  <si>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</si>
  <si>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</si>
  <si>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</si>
  <si>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</si>
  <si>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</si>
  <si>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</si>
  <si>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</si>
  <si>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</si>
  <si>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</si>
  <si>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</si>
  <si>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</si>
  <si>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</si>
  <si>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</si>
  <si>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</si>
  <si>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</si>
  <si>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</si>
  <si>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</si>
  <si>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</si>
  <si>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</si>
  <si>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</si>
  <si>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</si>
  <si>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</si>
  <si>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</si>
  <si>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</si>
  <si>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</si>
  <si>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</si>
  <si>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</si>
  <si>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</si>
  <si>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</si>
  <si>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</si>
  <si>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</si>
  <si>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</si>
  <si>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</si>
  <si>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</si>
  <si>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</si>
  <si>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</si>
  <si>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</si>
  <si>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</si>
  <si>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</si>
  <si>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</si>
  <si>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</si>
  <si>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</si>
  <si>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</si>
  <si>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</si>
  <si>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</si>
  <si>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</si>
  <si>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</si>
  <si>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</si>
  <si>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</si>
  <si>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</si>
  <si>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</si>
  <si>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</si>
  <si>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</si>
  <si>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</si>
  <si>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</si>
  <si>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</si>
  <si>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</si>
  <si>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</si>
  <si>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</si>
  <si>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</si>
  <si>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</si>
  <si>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</si>
  <si>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</si>
  <si>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</si>
  <si>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</si>
  <si>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</si>
  <si>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</si>
  <si>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</si>
  <si>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</si>
  <si>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</si>
  <si>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</si>
  <si>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</si>
  <si>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</si>
  <si>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</si>
  <si>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</si>
  <si>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</si>
  <si>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</si>
  <si>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</si>
  <si>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</si>
  <si>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</si>
  <si>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</si>
  <si>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</si>
  <si>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</si>
  <si>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</si>
  <si>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</si>
  <si>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</si>
  <si>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</si>
  <si>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</si>
  <si>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</si>
  <si>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</si>
  <si>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</si>
  <si>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</si>
  <si>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</si>
  <si>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</si>
  <si>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</si>
  <si>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</si>
  <si>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</si>
  <si>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</si>
  <si>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</si>
  <si>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</si>
  <si>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</si>
  <si>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</si>
  <si>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</si>
  <si>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</si>
  <si>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</si>
  <si>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</si>
  <si>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</si>
  <si>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</si>
  <si>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</si>
  <si>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</si>
  <si>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</si>
  <si>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</si>
  <si>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</si>
  <si>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</si>
  <si>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</si>
  <si>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</si>
  <si>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</si>
  <si>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</si>
  <si>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</si>
  <si>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</si>
  <si>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</si>
  <si>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</si>
  <si>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</si>
  <si>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</si>
  <si>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</si>
  <si>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</si>
  <si>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</si>
  <si>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</si>
  <si>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</si>
  <si>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</si>
  <si>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</si>
  <si>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</si>
  <si>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</si>
  <si>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</si>
  <si>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</si>
  <si>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</si>
  <si>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</si>
  <si>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</si>
  <si>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</si>
  <si>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</si>
  <si>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</si>
  <si>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</si>
  <si>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</si>
  <si>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</si>
  <si>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</si>
  <si>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</si>
  <si>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</si>
  <si>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</si>
  <si>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</si>
  <si>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</si>
  <si>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</si>
  <si>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</si>
  <si>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</si>
  <si>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</si>
  <si>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</si>
  <si>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</si>
  <si>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</si>
  <si>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</si>
  <si>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</si>
  <si>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</si>
  <si>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</si>
  <si>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</si>
  <si>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</si>
  <si>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</si>
  <si>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</si>
  <si>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</si>
  <si>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</si>
  <si>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</si>
  <si>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</si>
  <si>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</si>
  <si>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</si>
  <si>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</si>
  <si>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</si>
  <si>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</si>
  <si>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</si>
  <si>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</si>
  <si>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</si>
  <si>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</si>
  <si>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</si>
  <si>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</si>
  <si>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</si>
  <si>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</si>
  <si>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</si>
  <si>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</si>
  <si>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</si>
  <si>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</si>
  <si>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</si>
  <si>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</si>
  <si>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</si>
  <si>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</si>
  <si>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</si>
  <si>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</si>
  <si>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</si>
  <si>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</si>
  <si>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</si>
  <si>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</si>
  <si>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</si>
  <si>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</si>
  <si>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</si>
  <si>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</si>
  <si>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</si>
  <si>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</si>
  <si>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</si>
  <si>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</si>
  <si>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</si>
  <si>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</si>
  <si>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</si>
  <si>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</si>
  <si>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</si>
  <si>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</si>
  <si>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</si>
  <si>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</si>
  <si>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</si>
  <si>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</si>
  <si>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</si>
  <si>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</si>
  <si>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</si>
  <si>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</si>
  <si>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</si>
  <si>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</si>
  <si>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</si>
  <si>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</si>
  <si>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</si>
  <si>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</si>
  <si>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</si>
  <si>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</si>
  <si>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</si>
  <si>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</si>
  <si>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</si>
  <si>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</si>
  <si>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</si>
  <si>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</si>
  <si>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</si>
  <si>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</si>
  <si>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</si>
  <si>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</si>
  <si>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</si>
  <si>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</si>
  <si>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</si>
  <si>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</si>
  <si>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</si>
  <si>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</si>
  <si>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</si>
  <si>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</si>
  <si>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</si>
  <si>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</si>
  <si>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</si>
  <si>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</si>
  <si>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</si>
  <si>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</si>
  <si>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</si>
  <si>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</si>
  <si>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</si>
  <si>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</si>
  <si>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</si>
  <si>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</si>
  <si>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</si>
  <si>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</si>
  <si>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</si>
  <si>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</si>
  <si>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</si>
  <si>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</si>
  <si>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</si>
  <si>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</si>
  <si>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</si>
  <si>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</si>
  <si>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</si>
  <si>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</si>
  <si>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</si>
  <si>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</si>
  <si>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</si>
  <si>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</si>
  <si>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</si>
  <si>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</si>
  <si>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</si>
  <si>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</si>
  <si>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</si>
  <si>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</si>
  <si>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</si>
  <si>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</si>
  <si>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</si>
  <si>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</si>
  <si>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</si>
  <si>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</si>
  <si>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</si>
  <si>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</si>
  <si>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</si>
  <si>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</si>
  <si>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</si>
  <si>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</si>
  <si>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</si>
  <si>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</si>
  <si>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</si>
  <si>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</si>
  <si>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</si>
  <si>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</si>
  <si>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</si>
  <si>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</si>
  <si>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</si>
  <si>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</si>
  <si>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</si>
  <si>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</si>
  <si>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</si>
  <si>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</si>
  <si>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</si>
  <si>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</si>
  <si>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</si>
  <si>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</si>
  <si>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</si>
  <si>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</si>
  <si>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</si>
  <si>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</si>
  <si>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</si>
  <si>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</si>
  <si>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</si>
  <si>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</si>
  <si>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</si>
  <si>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</si>
  <si>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</si>
  <si>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</si>
  <si>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</si>
  <si>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</si>
  <si>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</si>
  <si>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</si>
  <si>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</si>
  <si>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</si>
  <si>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</si>
  <si>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</si>
  <si>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</si>
  <si>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</si>
  <si>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</si>
  <si>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</si>
  <si>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</si>
  <si>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</si>
  <si>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</si>
  <si>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</si>
  <si>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</si>
  <si>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</si>
  <si>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</si>
  <si>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</si>
  <si>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</si>
  <si>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</si>
  <si>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</si>
  <si>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</si>
  <si>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</si>
  <si>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</si>
  <si>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</si>
  <si>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</si>
  <si>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</si>
  <si>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</si>
  <si>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</si>
  <si>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</si>
  <si>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</si>
  <si>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</si>
  <si>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</si>
  <si>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</si>
  <si>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</si>
  <si>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</si>
  <si>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</si>
  <si>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</si>
  <si>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</si>
  <si>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</si>
  <si>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</si>
  <si>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</si>
  <si>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</si>
  <si>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</si>
  <si>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</si>
  <si>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</si>
  <si>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</si>
  <si>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</si>
  <si>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</si>
  <si>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</si>
  <si>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</si>
  <si>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</si>
  <si>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</si>
  <si>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</si>
  <si>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</si>
  <si>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</si>
  <si>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</si>
  <si>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</si>
  <si>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</si>
  <si>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</si>
  <si>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</si>
  <si>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</si>
  <si>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</si>
  <si>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</si>
  <si>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</si>
  <si>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</si>
  <si>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</si>
  <si>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</si>
  <si>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</si>
  <si>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</si>
  <si>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</si>
  <si>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</si>
  <si>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</si>
  <si>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</si>
  <si>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</si>
  <si>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</si>
  <si>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</si>
  <si>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</si>
  <si>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</si>
  <si>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</si>
  <si>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</si>
  <si>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</si>
  <si>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</si>
  <si>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</si>
  <si>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</si>
  <si>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</si>
  <si>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</si>
  <si>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</si>
  <si>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</si>
  <si>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</si>
  <si>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</si>
  <si>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</si>
  <si>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</si>
  <si>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</si>
  <si>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</si>
  <si>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</si>
  <si>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</si>
  <si>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</si>
  <si>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</si>
  <si>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</si>
  <si>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</si>
  <si>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</si>
  <si>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</si>
  <si>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</si>
  <si>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</si>
  <si>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</si>
  <si>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</si>
  <si>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</si>
  <si>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</si>
  <si>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</si>
  <si>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</si>
  <si>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</si>
  <si>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</si>
  <si>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</si>
  <si>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</si>
  <si>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</si>
  <si>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</si>
  <si>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</si>
  <si>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</si>
  <si>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</si>
  <si>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</si>
  <si>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</si>
  <si>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</si>
  <si>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</si>
  <si>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</si>
  <si>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</si>
  <si>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</si>
  <si>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</si>
  <si>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</si>
  <si>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</si>
  <si>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</si>
  <si>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</si>
  <si>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</si>
  <si>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</si>
  <si>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</si>
  <si>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</si>
  <si>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</si>
  <si>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</si>
  <si>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</si>
  <si>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</si>
  <si>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</si>
  <si>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</si>
  <si>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</si>
  <si>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</si>
  <si>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</si>
  <si>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</si>
  <si>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</si>
  <si>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</si>
  <si>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</si>
  <si>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</si>
  <si>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</si>
  <si>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</si>
  <si>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</si>
  <si>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</si>
  <si>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</si>
  <si>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</si>
  <si>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</si>
  <si>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</si>
  <si>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</si>
  <si>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</si>
  <si>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</si>
  <si>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</si>
  <si>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</si>
  <si>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</si>
  <si>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</si>
  <si>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</si>
  <si>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</si>
  <si>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</si>
  <si>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</si>
  <si>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</si>
  <si>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</si>
  <si>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</si>
  <si>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</si>
  <si>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</si>
  <si>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</si>
  <si>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</si>
  <si>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</si>
  <si>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</si>
  <si>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</si>
  <si>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</si>
  <si>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</si>
  <si>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</si>
  <si>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</si>
  <si>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</si>
  <si>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</si>
  <si>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</si>
  <si>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</si>
  <si>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</si>
  <si>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</si>
  <si>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</si>
  <si>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</si>
  <si>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</si>
  <si>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</si>
  <si>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</si>
  <si>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</si>
  <si>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</si>
  <si>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</si>
  <si>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</si>
  <si>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</si>
  <si>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</si>
  <si>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</si>
  <si>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</si>
  <si>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</si>
  <si>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</si>
  <si>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</si>
  <si>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</si>
  <si>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</si>
  <si>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</si>
  <si>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</si>
  <si>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</si>
  <si>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</si>
  <si>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</si>
  <si>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</si>
  <si>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</si>
  <si>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</si>
  <si>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</si>
  <si>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</si>
  <si>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</si>
  <si>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</si>
  <si>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</si>
  <si>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</si>
  <si>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</si>
  <si>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</si>
  <si>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</si>
  <si>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</si>
  <si>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</si>
  <si>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</si>
  <si>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</si>
  <si>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</si>
  <si>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</si>
  <si>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</si>
  <si>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</si>
  <si>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</si>
  <si>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</si>
  <si>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</si>
  <si>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</si>
  <si>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</si>
  <si>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</si>
  <si>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</si>
  <si>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</si>
  <si>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</si>
  <si>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</si>
  <si>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</si>
  <si>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</si>
  <si>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</si>
  <si>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</si>
  <si>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</si>
  <si>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</si>
  <si>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</si>
  <si>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</si>
  <si>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</si>
  <si>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</si>
  <si>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</si>
  <si>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</si>
  <si>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</si>
  <si>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</si>
  <si>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</si>
  <si>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</si>
  <si>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</si>
  <si>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</si>
  <si>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</si>
  <si>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</si>
  <si>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</si>
  <si>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</si>
  <si>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</si>
  <si>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</si>
  <si>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</si>
  <si>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</si>
  <si>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</si>
  <si>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</si>
  <si>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</si>
  <si>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</si>
  <si>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</si>
  <si>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</si>
  <si>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</si>
  <si>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</si>
  <si>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</si>
  <si>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</si>
  <si>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</si>
  <si>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</si>
  <si>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</si>
  <si>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</si>
  <si>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</si>
  <si>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</si>
  <si>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</si>
  <si>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</si>
  <si>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</si>
  <si>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</si>
  <si>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</si>
  <si>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</si>
  <si>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</si>
  <si>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</si>
  <si>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</si>
  <si>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</si>
  <si>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</si>
  <si>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</si>
  <si>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</si>
  <si>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</si>
  <si>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</si>
  <si>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</si>
  <si>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</si>
  <si>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</si>
  <si>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</si>
  <si>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</si>
  <si>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</si>
  <si>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</si>
  <si>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</si>
  <si>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</si>
  <si>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</si>
  <si>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</si>
  <si>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</si>
  <si>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</si>
  <si>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</si>
  <si>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</si>
  <si>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</si>
  <si>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</si>
  <si>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</si>
  <si>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</si>
  <si>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</si>
  <si>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</si>
  <si>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</si>
  <si>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</si>
  <si>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</si>
  <si>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</si>
  <si>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</si>
  <si>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</si>
  <si>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</si>
  <si>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</si>
  <si>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</si>
  <si>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</si>
  <si>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</si>
  <si>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</si>
  <si>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</si>
  <si>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</si>
  <si>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</si>
  <si>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</si>
  <si>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</si>
  <si>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</si>
  <si>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</si>
  <si>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</si>
  <si>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</si>
  <si>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</si>
  <si>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</si>
  <si>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</si>
  <si>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</si>
  <si>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</si>
  <si>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</si>
  <si>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</si>
  <si>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</si>
  <si>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</si>
  <si>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</si>
  <si>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</si>
  <si>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</si>
  <si>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</si>
  <si>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</si>
  <si>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</si>
  <si>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</si>
  <si>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</si>
  <si>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</si>
  <si>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</si>
  <si>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</si>
  <si>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</si>
  <si>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</si>
  <si>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</si>
  <si>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</si>
  <si>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</si>
  <si>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</si>
  <si>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</si>
  <si>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</si>
  <si>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</si>
  <si>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</si>
  <si>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</si>
  <si>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</si>
  <si>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</si>
  <si>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</si>
  <si>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</si>
  <si>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</si>
  <si>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</si>
  <si>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</si>
  <si>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</si>
  <si>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</si>
  <si>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</si>
  <si>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</si>
  <si>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</si>
  <si>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</si>
  <si>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</si>
  <si>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</si>
  <si>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</si>
  <si>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</si>
  <si>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</si>
  <si>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</si>
  <si>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</si>
  <si>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</si>
  <si>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</si>
  <si>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</si>
  <si>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</si>
  <si>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</si>
  <si>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</si>
  <si>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</si>
  <si>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</si>
  <si>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</si>
  <si>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</si>
  <si>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</si>
  <si>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</si>
  <si>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</si>
  <si>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</si>
  <si>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</si>
  <si>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</si>
  <si>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</si>
  <si>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</si>
  <si>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</si>
  <si>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</si>
  <si>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</si>
  <si>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</si>
  <si>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</si>
  <si>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</si>
  <si>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</si>
  <si>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</si>
  <si>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</si>
  <si>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</si>
  <si>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</si>
  <si>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</si>
  <si>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</si>
  <si>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</si>
  <si>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</si>
  <si>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</si>
  <si>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</si>
  <si>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</si>
  <si>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</si>
  <si>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</si>
  <si>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</si>
  <si>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</si>
  <si>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</si>
  <si>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</si>
  <si>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</si>
  <si>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</si>
  <si>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</si>
  <si>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</si>
  <si>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</si>
  <si>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</si>
  <si>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</si>
  <si>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</si>
  <si>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</si>
  <si>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</si>
  <si>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</si>
  <si>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</si>
  <si>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</si>
  <si>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</si>
  <si>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</si>
  <si>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</si>
  <si>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</si>
  <si>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</si>
  <si>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</si>
  <si>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</si>
  <si>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</si>
  <si>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</si>
  <si>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</si>
  <si>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</si>
  <si>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</si>
  <si>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</si>
  <si>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</si>
  <si>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</si>
  <si>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</si>
  <si>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</si>
  <si>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</si>
  <si>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</si>
  <si>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</si>
  <si>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</si>
  <si>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</si>
  <si>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</si>
  <si>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</si>
  <si>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</si>
  <si>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</si>
  <si>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</si>
  <si>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</si>
  <si>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</si>
  <si>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</si>
  <si>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</si>
  <si>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</si>
  <si>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</si>
  <si>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</si>
  <si>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</si>
  <si>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</si>
  <si>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</si>
  <si>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</si>
  <si>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</si>
  <si>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</si>
  <si>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</si>
  <si>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</si>
  <si>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</si>
  <si>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</si>
  <si>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</si>
  <si>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</si>
  <si>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</si>
  <si>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</si>
  <si>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</si>
  <si>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</si>
  <si>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</si>
  <si>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</si>
  <si>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</si>
  <si>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</si>
  <si>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</si>
  <si>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</si>
  <si>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</si>
  <si>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</si>
  <si>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</si>
  <si>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</si>
  <si>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</si>
  <si>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</si>
  <si>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</si>
  <si>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</si>
  <si>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</si>
  <si>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</si>
  <si>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</si>
  <si>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</si>
  <si>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</si>
  <si>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</si>
  <si>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</si>
  <si>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</si>
  <si>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</si>
  <si>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</si>
  <si>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</si>
  <si>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</si>
  <si>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</si>
  <si>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</si>
  <si>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</si>
  <si>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</si>
  <si>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</si>
  <si>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</si>
  <si>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</si>
  <si>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</si>
  <si>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</si>
  <si>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</si>
  <si>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</si>
  <si>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</si>
  <si>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</si>
  <si>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</si>
  <si>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</si>
  <si>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</si>
  <si>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</si>
  <si>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</si>
  <si>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</si>
  <si>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</si>
  <si>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</si>
  <si>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</si>
  <si>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</si>
  <si>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</si>
  <si>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</si>
  <si>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</si>
  <si>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</si>
  <si>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</si>
  <si>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</si>
  <si>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</si>
  <si>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</si>
  <si>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</si>
  <si>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</si>
  <si>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</si>
  <si>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</si>
  <si>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</si>
  <si>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</si>
  <si>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</si>
  <si>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</si>
  <si>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</si>
  <si>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</si>
  <si>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</si>
  <si>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</si>
  <si>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</si>
  <si>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</si>
  <si>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</si>
  <si>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</si>
  <si>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</si>
  <si>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</si>
  <si>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</si>
  <si>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</si>
  <si>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</si>
  <si>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</si>
  <si>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</si>
  <si>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</si>
  <si>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</si>
  <si>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</si>
  <si>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</si>
  <si>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</si>
  <si>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</si>
  <si>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</si>
  <si>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</si>
  <si>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</si>
  <si>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</si>
  <si>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</si>
  <si>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</si>
  <si>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</si>
  <si>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</si>
  <si>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</si>
  <si>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</si>
  <si>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</si>
  <si>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</si>
  <si>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</si>
  <si>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</si>
  <si>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</si>
  <si>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</si>
  <si>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</si>
  <si>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</si>
  <si>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</si>
  <si>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</si>
  <si>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</si>
  <si>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</si>
  <si>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</si>
  <si>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</si>
  <si>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</si>
  <si>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</si>
  <si>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</si>
  <si>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</si>
  <si>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</si>
  <si>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</si>
  <si>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</si>
  <si>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</si>
  <si>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</si>
  <si>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</si>
  <si>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</si>
  <si>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</si>
  <si>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</si>
  <si>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</si>
  <si>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</si>
  <si>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</si>
  <si>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</si>
  <si>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</si>
  <si>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</si>
  <si>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</si>
  <si>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</si>
  <si>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</si>
  <si>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</si>
  <si>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</si>
  <si>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</si>
  <si>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</si>
  <si>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</si>
  <si>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</si>
  <si>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</si>
  <si>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</si>
  <si>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</si>
  <si>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</si>
  <si>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</si>
  <si>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</si>
  <si>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</si>
  <si>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</si>
  <si>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</si>
  <si>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</si>
  <si>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</si>
  <si>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</si>
  <si>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</si>
  <si>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</si>
  <si>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</si>
  <si>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</si>
  <si>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</si>
  <si>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</si>
  <si>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</si>
  <si>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</si>
  <si>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</si>
  <si>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</si>
  <si>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</si>
  <si>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</si>
  <si>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</si>
  <si>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</si>
  <si>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</si>
  <si>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</si>
  <si>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</si>
  <si>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</si>
  <si>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</si>
  <si>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</si>
  <si>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</si>
  <si>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</si>
  <si>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</si>
  <si>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</si>
  <si>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</si>
  <si>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</si>
  <si>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</si>
  <si>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</si>
  <si>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</si>
  <si>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</si>
  <si>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</si>
  <si>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</si>
  <si>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</si>
  <si>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</si>
  <si>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</si>
  <si>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</si>
  <si>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</si>
  <si>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</si>
  <si>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</si>
  <si>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</si>
  <si>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</si>
  <si>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</si>
  <si>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</si>
  <si>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</si>
  <si>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</si>
  <si>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</si>
  <si>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</si>
  <si>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</si>
  <si>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</si>
  <si>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</si>
  <si>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</si>
  <si>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</si>
  <si>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</si>
  <si>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</si>
  <si>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</si>
  <si>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</si>
  <si>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</si>
  <si>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</si>
  <si>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</si>
  <si>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</si>
  <si>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</si>
  <si>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</si>
  <si>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</si>
  <si>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</si>
  <si>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</si>
  <si>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</si>
  <si>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</si>
  <si>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</si>
  <si>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</si>
  <si>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</si>
  <si>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</si>
  <si>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</si>
  <si>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</si>
  <si>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</si>
  <si>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</si>
  <si>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</si>
  <si>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</si>
  <si>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</si>
  <si>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</si>
  <si>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</si>
  <si>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</si>
  <si>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</si>
  <si>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</si>
  <si>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</si>
  <si>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</si>
  <si>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</si>
  <si>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</si>
  <si>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</si>
  <si>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</si>
  <si>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</si>
  <si>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</si>
  <si>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</si>
  <si>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</si>
  <si>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</si>
  <si>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</si>
  <si>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</si>
  <si>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</si>
  <si>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</si>
  <si>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</si>
  <si>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</si>
  <si>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</si>
  <si>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</si>
  <si>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</si>
  <si>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</si>
  <si>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</si>
  <si>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</si>
  <si>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</si>
  <si>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</si>
  <si>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</si>
  <si>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</si>
  <si>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</si>
  <si>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</si>
  <si>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</si>
  <si>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</si>
  <si>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</si>
  <si>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</si>
  <si>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</si>
  <si>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</si>
  <si>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</si>
  <si>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</si>
  <si>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</si>
  <si>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</si>
  <si>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</si>
  <si>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</si>
  <si>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</si>
  <si>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</si>
  <si>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</si>
  <si>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</si>
  <si>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</si>
  <si>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</si>
  <si>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</si>
  <si>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</si>
  <si>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</si>
  <si>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</si>
  <si>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</si>
  <si>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</si>
  <si>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</si>
  <si>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</si>
  <si>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</si>
  <si>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</si>
  <si>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</si>
  <si>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</si>
  <si>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</si>
  <si>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</si>
  <si>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</si>
  <si>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</si>
  <si>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</si>
  <si>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</si>
  <si>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</si>
  <si>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</si>
  <si>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</si>
  <si>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</si>
  <si>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</si>
  <si>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</si>
  <si>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</si>
  <si>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</si>
  <si>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</si>
  <si>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</si>
  <si>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</si>
  <si>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</si>
  <si>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</si>
  <si>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</si>
  <si>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</si>
  <si>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</si>
  <si>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</si>
  <si>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</si>
  <si>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</si>
  <si>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</si>
  <si>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</si>
  <si>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</si>
  <si>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</si>
  <si>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</si>
  <si>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</si>
  <si>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</si>
  <si>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</si>
  <si>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</si>
  <si>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</si>
  <si>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</si>
  <si>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</si>
  <si>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</si>
  <si>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</si>
  <si>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</si>
  <si>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</si>
  <si>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</si>
  <si>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</si>
  <si>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</si>
  <si>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</si>
  <si>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</si>
  <si>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</si>
  <si>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</si>
  <si>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</si>
  <si>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</si>
  <si>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</si>
  <si>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</si>
  <si>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</si>
  <si>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</si>
  <si>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</si>
  <si>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</si>
  <si>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</si>
  <si>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</si>
  <si>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</si>
  <si>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</si>
  <si>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</si>
  <si>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</si>
  <si>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</si>
  <si>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</si>
  <si>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</si>
  <si>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</si>
  <si>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</si>
  <si>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</si>
  <si>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</si>
  <si>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</si>
  <si>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</si>
  <si>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</si>
  <si>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</si>
  <si>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</si>
  <si>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</si>
  <si>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</si>
  <si>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</si>
  <si>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</si>
  <si>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</si>
  <si>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</si>
  <si>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</si>
  <si>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</si>
  <si>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</si>
  <si>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</si>
  <si>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</si>
  <si>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</si>
  <si>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</si>
  <si>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</si>
  <si>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</si>
  <si>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</si>
  <si>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</si>
  <si>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</si>
  <si>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</si>
  <si>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</si>
  <si>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</si>
  <si>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</si>
  <si>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</si>
  <si>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</si>
  <si>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</si>
  <si>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</si>
  <si>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</si>
  <si>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</si>
  <si>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</si>
  <si>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</si>
  <si>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</si>
  <si>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</si>
  <si>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</si>
  <si>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</si>
  <si>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</si>
  <si>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</si>
  <si>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</si>
  <si>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</si>
  <si>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</si>
  <si>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</si>
  <si>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</si>
  <si>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</si>
  <si>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</si>
  <si>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</si>
  <si>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</si>
  <si>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</si>
  <si>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</si>
  <si>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</si>
  <si>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</si>
  <si>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</si>
  <si>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</si>
  <si>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</si>
  <si>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</si>
  <si>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</si>
  <si>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</si>
  <si>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</si>
  <si>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</si>
  <si>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</si>
  <si>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</si>
  <si>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</si>
  <si>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</si>
  <si>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</si>
  <si>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</si>
  <si>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</si>
  <si>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</si>
  <si>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</si>
  <si>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</si>
  <si>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</si>
  <si>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</si>
  <si>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</si>
  <si>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</si>
  <si>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</si>
  <si>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</si>
  <si>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</si>
  <si>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</si>
  <si>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</si>
  <si>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</si>
  <si>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</si>
  <si>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</si>
  <si>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</si>
  <si>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</si>
  <si>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</si>
  <si>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</si>
  <si>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</si>
  <si>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</si>
  <si>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</si>
  <si>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</si>
  <si>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</si>
  <si>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</si>
  <si>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</si>
  <si>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</si>
  <si>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</si>
  <si>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</si>
  <si>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</si>
  <si>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</si>
  <si>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</si>
  <si>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</si>
  <si>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</si>
  <si>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</si>
  <si>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</si>
  <si>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</si>
  <si>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</si>
  <si>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</si>
  <si>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</si>
  <si>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</si>
  <si>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</si>
  <si>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</si>
  <si>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</si>
  <si>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</si>
  <si>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</si>
  <si>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</si>
  <si>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</si>
  <si>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</si>
  <si>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</si>
  <si>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</si>
  <si>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</si>
  <si>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</si>
  <si>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</si>
  <si>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</si>
  <si>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</si>
  <si>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</si>
  <si>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</si>
  <si>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</si>
  <si>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</si>
  <si>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</si>
  <si>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</si>
  <si>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</si>
  <si>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</si>
  <si>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</si>
  <si>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</si>
  <si>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</si>
  <si>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</si>
  <si>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</si>
  <si>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</si>
  <si>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</si>
  <si>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</si>
  <si>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</si>
  <si>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</si>
  <si>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</si>
  <si>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</si>
  <si>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</si>
  <si>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</si>
  <si>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</si>
  <si>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</si>
  <si>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</si>
  <si>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</si>
  <si>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</si>
  <si>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</si>
  <si>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</si>
  <si>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</si>
  <si>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</si>
  <si>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</si>
  <si>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</si>
  <si>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</si>
  <si>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</si>
  <si>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</si>
  <si>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</si>
  <si>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</si>
  <si>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</si>
  <si>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</si>
  <si>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</si>
  <si>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</si>
  <si>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</si>
  <si>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</si>
  <si>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</si>
  <si>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</si>
  <si>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</si>
  <si>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</si>
  <si>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</si>
  <si>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</si>
  <si>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</si>
  <si>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</si>
  <si>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</si>
  <si>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</si>
  <si>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</si>
  <si>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</si>
  <si>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</si>
  <si>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</si>
  <si>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</si>
  <si>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</si>
  <si>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</si>
  <si>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</si>
  <si>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</si>
  <si>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</si>
  <si>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</si>
  <si>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</si>
  <si>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</si>
  <si>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</si>
  <si>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</si>
  <si>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</si>
  <si>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</si>
  <si>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</si>
  <si>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</si>
  <si>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</si>
  <si>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</si>
  <si>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</si>
  <si>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</si>
  <si>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</si>
  <si>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</si>
  <si>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</si>
  <si>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</si>
  <si>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</si>
  <si>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</si>
  <si>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</si>
  <si>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</si>
  <si>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</si>
  <si>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</si>
  <si>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</si>
  <si>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</si>
  <si>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</si>
  <si>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</si>
  <si>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</si>
  <si>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</si>
  <si>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</si>
  <si>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</si>
  <si>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</si>
  <si>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</si>
  <si>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</si>
  <si>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</si>
  <si>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</si>
  <si>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</si>
  <si>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</si>
  <si>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</si>
  <si>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</si>
  <si>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</si>
  <si>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</si>
  <si>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</si>
  <si>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</si>
  <si>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</si>
  <si>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</si>
  <si>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</si>
  <si>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</si>
  <si>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</si>
  <si>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</si>
  <si>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</si>
  <si>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</si>
  <si>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</si>
  <si>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</si>
  <si>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</si>
  <si>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</si>
  <si>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</si>
  <si>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</si>
  <si>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</si>
  <si>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</si>
  <si>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</si>
  <si>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</si>
  <si>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</si>
  <si>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</si>
  <si>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</si>
  <si>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</si>
  <si>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</si>
  <si>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</si>
  <si>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</si>
  <si>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</si>
  <si>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</si>
  <si>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</si>
  <si>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</si>
  <si>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</si>
  <si>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</si>
  <si>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</si>
  <si>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</si>
  <si>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</si>
  <si>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</si>
  <si>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</si>
  <si>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</si>
  <si>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</si>
  <si>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</si>
  <si>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</si>
  <si>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</si>
  <si>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</si>
  <si>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</si>
  <si>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</si>
  <si>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</si>
  <si>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</si>
  <si>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</si>
  <si>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</si>
  <si>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</si>
  <si>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</si>
  <si>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</si>
  <si>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</si>
  <si>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</si>
  <si>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</si>
  <si>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</si>
  <si>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</si>
  <si>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</si>
  <si>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</si>
  <si>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</si>
  <si>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</si>
  <si>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</si>
  <si>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</si>
  <si>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</si>
  <si>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</si>
  <si>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</si>
  <si>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</si>
  <si>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</si>
  <si>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</si>
  <si>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</si>
  <si>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</si>
  <si>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</si>
  <si>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</si>
  <si>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</si>
  <si>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</si>
  <si>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</si>
  <si>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</si>
  <si>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</si>
  <si>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</si>
  <si>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</si>
  <si>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</si>
  <si>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</si>
  <si>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</si>
  <si>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</si>
  <si>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</si>
  <si>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</si>
  <si>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</si>
  <si>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</si>
  <si>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</si>
  <si>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</si>
  <si>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</si>
  <si>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</si>
  <si>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</si>
  <si>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</si>
  <si>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</si>
  <si>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</si>
  <si>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</si>
  <si>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</si>
  <si>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</si>
  <si>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</si>
  <si>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</si>
  <si>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</si>
  <si>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</si>
  <si>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</si>
  <si>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</si>
  <si>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</si>
  <si>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</si>
  <si>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</si>
  <si>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</si>
  <si>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</si>
  <si>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</si>
  <si>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</si>
  <si>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</si>
  <si>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</si>
  <si>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</si>
  <si>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</si>
  <si>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</si>
  <si>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</si>
  <si>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</si>
  <si>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</si>
  <si>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</si>
  <si>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</si>
  <si>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</si>
  <si>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</si>
  <si>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</si>
  <si>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</si>
  <si>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</si>
  <si>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</si>
  <si>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</si>
  <si>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</si>
  <si>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</si>
  <si>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</si>
  <si>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</si>
  <si>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</si>
  <si>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</si>
  <si>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</si>
  <si>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</si>
  <si>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</si>
  <si>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</si>
  <si>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</si>
  <si>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</si>
  <si>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</si>
  <si>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</si>
  <si>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</si>
  <si>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</si>
  <si>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</si>
  <si>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</si>
  <si>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</si>
  <si>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</si>
  <si>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</si>
  <si>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</si>
  <si>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</si>
  <si>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</si>
  <si>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</si>
  <si>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</si>
  <si>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</si>
  <si>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</si>
  <si>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</si>
  <si>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</si>
  <si>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</si>
  <si>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</si>
  <si>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</si>
  <si>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</si>
  <si>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</si>
  <si>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</si>
  <si>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</si>
  <si>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</si>
  <si>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</si>
  <si>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</si>
  <si>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</si>
  <si>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</si>
  <si>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</si>
  <si>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</si>
  <si>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</si>
  <si>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</si>
  <si>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</si>
  <si>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</si>
  <si>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</si>
  <si>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</si>
  <si>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</si>
  <si>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</si>
  <si>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</si>
  <si>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</si>
  <si>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</si>
  <si>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</si>
  <si>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</si>
  <si>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</si>
  <si>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</si>
  <si>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</si>
  <si>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</si>
  <si>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</si>
  <si>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</si>
  <si>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</si>
  <si>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</si>
  <si>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</si>
  <si>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</si>
  <si>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</si>
  <si>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</si>
  <si>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</si>
  <si>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</si>
  <si>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</si>
  <si>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</si>
  <si>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</si>
  <si>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</si>
  <si>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</si>
  <si>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</si>
  <si>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</si>
  <si>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</si>
  <si>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</si>
  <si>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</si>
  <si>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</si>
  <si>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</si>
  <si>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</si>
  <si>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</si>
  <si>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</si>
  <si>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</si>
  <si>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</si>
  <si>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</si>
  <si>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</si>
  <si>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</si>
  <si>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</si>
  <si>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</si>
  <si>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</si>
  <si>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</si>
  <si>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</si>
  <si>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</si>
  <si>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</si>
  <si>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</si>
  <si>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</si>
  <si>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</si>
  <si>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</si>
  <si>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</si>
  <si>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</si>
  <si>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</si>
  <si>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</si>
  <si>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</si>
  <si>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</si>
  <si>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</si>
  <si>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</si>
  <si>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</si>
  <si>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</si>
  <si>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</si>
  <si>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</si>
  <si>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</si>
  <si>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</si>
  <si>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</si>
  <si>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</si>
  <si>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</si>
  <si>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</si>
  <si>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</si>
  <si>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</si>
  <si>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</si>
  <si>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</si>
  <si>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</si>
  <si>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</si>
  <si>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</si>
  <si>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</si>
  <si>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</si>
  <si>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</si>
  <si>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</si>
  <si>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</si>
  <si>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</si>
  <si>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</si>
  <si>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</si>
  <si>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</si>
  <si>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</si>
  <si>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</si>
  <si>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</si>
  <si>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</si>
  <si>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</si>
  <si>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</si>
  <si>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</si>
  <si>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</si>
  <si>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</si>
  <si>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</si>
  <si>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</si>
  <si>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</si>
  <si>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</si>
  <si>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</si>
  <si>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</si>
  <si>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</si>
  <si>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</si>
  <si>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</si>
  <si>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</si>
  <si>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</si>
  <si>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</si>
  <si>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</si>
  <si>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</si>
  <si>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</si>
  <si>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</si>
  <si>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</si>
  <si>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</si>
  <si>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</si>
  <si>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</si>
  <si>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</si>
  <si>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</si>
  <si>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</si>
  <si>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</si>
  <si>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</si>
  <si>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</si>
  <si>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</si>
  <si>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</si>
  <si>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</si>
  <si>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</si>
  <si>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</si>
  <si>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</si>
  <si>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</si>
  <si>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</si>
  <si>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</si>
  <si>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</si>
  <si>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</si>
  <si>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</si>
  <si>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</si>
  <si>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</si>
  <si>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</si>
  <si>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</si>
  <si>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</si>
  <si>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</si>
  <si>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</si>
  <si>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</si>
  <si>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</si>
  <si>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</si>
  <si>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</si>
  <si>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</si>
  <si>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</si>
  <si>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</si>
  <si>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</si>
  <si>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</si>
  <si>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</si>
  <si>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</si>
  <si>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</si>
  <si>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</si>
  <si>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</si>
  <si>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</si>
  <si>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</si>
  <si>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</si>
  <si>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</si>
  <si>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</si>
  <si>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</si>
  <si>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</si>
  <si>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</si>
  <si>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</si>
  <si>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</si>
  <si>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</si>
  <si>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</si>
  <si>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</si>
  <si>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</si>
  <si>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</si>
  <si>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</si>
  <si>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</si>
  <si>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</si>
  <si>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</si>
  <si>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</si>
  <si>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</si>
  <si>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</si>
  <si>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</si>
  <si>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</si>
  <si>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</si>
  <si>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</si>
  <si>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</si>
  <si>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</si>
  <si>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</si>
  <si>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</si>
  <si>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</si>
  <si>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</si>
  <si>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</si>
  <si>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</si>
  <si>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</si>
  <si>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</si>
  <si>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</si>
  <si>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</si>
  <si>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</si>
  <si>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</si>
  <si>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</si>
  <si>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</si>
  <si>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</si>
  <si>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</si>
  <si>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</si>
  <si>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</si>
  <si>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</si>
  <si>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</si>
  <si>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</si>
  <si>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</si>
  <si>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</si>
  <si>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</si>
  <si>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</si>
  <si>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</si>
  <si>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</si>
  <si>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</si>
  <si>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</si>
  <si>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</si>
  <si>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</si>
  <si>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</si>
  <si>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</si>
  <si>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</si>
  <si>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</si>
  <si>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</si>
  <si>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</si>
  <si>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</si>
  <si>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</si>
  <si>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</si>
  <si>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</si>
  <si>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</si>
  <si>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</si>
  <si>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</si>
  <si>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</si>
  <si>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</si>
  <si>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</si>
  <si>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</si>
  <si>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</si>
  <si>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</si>
  <si>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</si>
  <si>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</si>
  <si>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</si>
  <si>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</si>
  <si>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</si>
  <si>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</si>
  <si>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</si>
  <si>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</si>
  <si>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</si>
  <si>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</si>
  <si>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</si>
  <si>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</si>
  <si>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</si>
  <si>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</si>
  <si>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</si>
  <si>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</si>
  <si>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</si>
  <si>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</si>
  <si>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</si>
  <si>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</si>
  <si>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</si>
  <si>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</si>
  <si>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</si>
  <si>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</si>
  <si>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</si>
  <si>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</si>
  <si>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</si>
  <si>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</si>
  <si>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</si>
  <si>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</si>
  <si>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</si>
  <si>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</si>
  <si>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</si>
  <si>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</si>
  <si>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</si>
  <si>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</si>
  <si>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</si>
  <si>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</si>
  <si>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</si>
  <si>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</si>
  <si>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</si>
  <si>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</si>
  <si>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</si>
  <si>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</si>
  <si>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</si>
  <si>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</si>
  <si>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</si>
  <si>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</si>
  <si>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</si>
  <si>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</si>
  <si>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</si>
  <si>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</si>
  <si>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</si>
  <si>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</si>
  <si>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</si>
  <si>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</si>
  <si>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</si>
  <si>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</si>
  <si>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</si>
  <si>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</si>
  <si>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</si>
  <si>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</si>
  <si>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</si>
  <si>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</si>
  <si>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</si>
  <si>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</si>
  <si>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</si>
  <si>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</si>
  <si>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</si>
  <si>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</si>
  <si>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</si>
  <si>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</si>
  <si>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</si>
  <si>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</si>
  <si>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</si>
  <si>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</si>
  <si>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</si>
  <si>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</si>
  <si>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</si>
  <si>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</si>
  <si>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</si>
  <si>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</si>
  <si>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</si>
  <si>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</si>
  <si>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</si>
  <si>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</si>
  <si>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</si>
  <si>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</si>
  <si>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</si>
  <si>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</si>
  <si>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</si>
  <si>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</si>
  <si>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</si>
  <si>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</si>
  <si>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</si>
  <si>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</si>
  <si>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</si>
  <si>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</si>
  <si>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</si>
  <si>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</si>
  <si>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</si>
  <si>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</si>
  <si>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</si>
  <si>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</si>
  <si>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</si>
  <si>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</si>
  <si>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</si>
  <si>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</si>
  <si>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</si>
  <si>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</si>
  <si>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</si>
  <si>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</si>
  <si>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</si>
  <si>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</si>
  <si>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</si>
  <si>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</si>
  <si>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</si>
  <si>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</si>
  <si>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</si>
  <si>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</si>
  <si>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</si>
  <si>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</si>
  <si>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</si>
  <si>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</si>
  <si>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</si>
  <si>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</si>
  <si>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</si>
  <si>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</si>
  <si>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</si>
  <si>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</si>
  <si>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</si>
  <si>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</si>
  <si>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</si>
  <si>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</si>
  <si>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</si>
  <si>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</si>
  <si>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</si>
  <si>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</si>
  <si>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</si>
  <si>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</si>
  <si>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</si>
  <si>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</si>
  <si>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</si>
  <si>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</si>
  <si>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</si>
  <si>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</si>
  <si>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</si>
  <si>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</si>
  <si>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</si>
  <si>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</si>
  <si>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</si>
  <si>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</si>
  <si>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</si>
  <si>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</si>
  <si>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</si>
  <si>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</si>
  <si>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</si>
  <si>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</si>
  <si>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</si>
  <si>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</si>
  <si>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</si>
  <si>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</si>
  <si>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</si>
  <si>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</si>
  <si>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</si>
  <si>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</si>
  <si>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</si>
  <si>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</si>
  <si>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</si>
  <si>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</si>
  <si>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</si>
  <si>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</si>
  <si>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</si>
  <si>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</si>
  <si>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</si>
  <si>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</si>
  <si>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</si>
  <si>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</si>
  <si>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</si>
  <si>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</si>
  <si>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</si>
  <si>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</si>
  <si>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</si>
  <si>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</si>
  <si>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</si>
  <si>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</si>
  <si>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</si>
  <si>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</si>
  <si>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</si>
  <si>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</si>
  <si>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</si>
  <si>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</si>
  <si>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</si>
  <si>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</si>
  <si>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</si>
  <si>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</si>
  <si>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</si>
  <si>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</si>
  <si>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</si>
  <si>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</si>
  <si>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</si>
  <si>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</si>
  <si>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</si>
  <si>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</si>
  <si>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</si>
  <si>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</si>
  <si>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</si>
  <si>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</si>
  <si>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</si>
  <si>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</si>
  <si>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</si>
  <si>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</si>
  <si>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</si>
  <si>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</si>
  <si>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</si>
  <si>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</si>
  <si>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</si>
  <si>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</si>
  <si>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</si>
  <si>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</si>
  <si>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</si>
  <si>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</si>
  <si>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</si>
  <si>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</si>
  <si>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</si>
  <si>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</si>
  <si>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</si>
  <si>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</si>
  <si>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</si>
  <si>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</si>
  <si>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</si>
  <si>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</si>
  <si>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</si>
  <si>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</si>
  <si>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</si>
  <si>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</si>
  <si>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</si>
  <si>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</si>
  <si>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</si>
  <si>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</si>
  <si>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</si>
  <si>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</si>
  <si>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</si>
  <si>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</si>
  <si>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</si>
  <si>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</si>
  <si>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</si>
  <si>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</si>
  <si>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</si>
  <si>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</si>
  <si>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</si>
  <si>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</si>
  <si>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</si>
  <si>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</si>
  <si>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</si>
  <si>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</si>
  <si>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</si>
  <si>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</si>
  <si>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</si>
  <si>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</si>
  <si>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</si>
  <si>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</si>
  <si>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</si>
  <si>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</si>
  <si>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</si>
  <si>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</si>
  <si>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</si>
  <si>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</si>
  <si>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</si>
  <si>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</si>
  <si>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</si>
  <si>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</si>
  <si>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</si>
  <si>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</si>
  <si>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</si>
  <si>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</si>
  <si>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</si>
  <si>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</si>
  <si>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</si>
  <si>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</si>
  <si>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</si>
  <si>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</si>
  <si>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</si>
  <si>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</si>
  <si>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</si>
  <si>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</si>
  <si>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</si>
  <si>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</si>
  <si>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</si>
  <si>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</si>
  <si>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</si>
  <si>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</si>
  <si>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</si>
  <si>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</si>
  <si>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</si>
  <si>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</si>
  <si>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</si>
  <si>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</si>
  <si>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</si>
  <si>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</si>
  <si>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</si>
  <si>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</si>
  <si>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</si>
  <si>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</si>
  <si>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</si>
  <si>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</si>
  <si>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</si>
  <si>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</si>
  <si>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</si>
  <si>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</si>
  <si>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</si>
  <si>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</si>
  <si>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</si>
  <si>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</si>
  <si>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</si>
  <si>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</si>
  <si>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</si>
  <si>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</si>
  <si>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</si>
  <si>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</si>
  <si>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</si>
  <si>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</si>
  <si>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</si>
  <si>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</si>
  <si>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</si>
  <si>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</si>
  <si>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</si>
  <si>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</si>
  <si>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</si>
  <si>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</si>
  <si>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</si>
  <si>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</si>
  <si>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</si>
  <si>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</si>
  <si>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</si>
  <si>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</si>
  <si>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</si>
  <si>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</si>
  <si>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</si>
  <si>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</si>
  <si>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</si>
  <si>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</si>
  <si>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</si>
  <si>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</si>
  <si>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</si>
  <si>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</si>
  <si>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</si>
  <si>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</si>
  <si>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</si>
  <si>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</si>
  <si>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</si>
  <si>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</si>
  <si>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</si>
  <si>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</si>
  <si>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</si>
  <si>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</si>
  <si>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</si>
  <si>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</si>
  <si>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</si>
  <si>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</si>
  <si>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</si>
  <si>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</si>
  <si>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</si>
  <si>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</si>
  <si>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</si>
  <si>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</si>
  <si>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</si>
  <si>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</si>
  <si>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</si>
  <si>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</si>
  <si>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</si>
  <si>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</si>
  <si>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</si>
  <si>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</si>
  <si>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</si>
  <si>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</si>
  <si>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</si>
  <si>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</si>
  <si>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</si>
  <si>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</si>
  <si>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</si>
  <si>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</si>
  <si>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</si>
  <si>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</si>
  <si>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</si>
  <si>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</si>
  <si>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</si>
  <si>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</si>
  <si>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</si>
  <si>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</si>
  <si>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</si>
  <si>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</si>
  <si>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</si>
  <si>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</si>
  <si>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</si>
  <si>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</si>
  <si>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</si>
  <si>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</si>
  <si>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</si>
  <si>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</si>
  <si>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</si>
  <si>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</si>
  <si>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</si>
  <si>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</si>
  <si>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</si>
  <si>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</si>
  <si>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</si>
  <si>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</si>
  <si>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</si>
  <si>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</si>
  <si>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</si>
  <si>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</si>
  <si>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</si>
  <si>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</si>
  <si>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</si>
  <si>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</si>
  <si>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</si>
  <si>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</si>
  <si>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</si>
  <si>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</si>
  <si>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</si>
  <si>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</si>
  <si>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</si>
  <si>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</si>
  <si>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</si>
  <si>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</si>
  <si>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</si>
  <si>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</si>
  <si>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</si>
  <si>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</si>
  <si>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</si>
  <si>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</si>
  <si>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</si>
  <si>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</si>
  <si>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</si>
  <si>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</si>
  <si>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</si>
  <si>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</si>
  <si>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</si>
  <si>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</si>
  <si>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</si>
  <si>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</si>
  <si>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</si>
  <si>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</si>
  <si>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</si>
  <si>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</si>
  <si>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</si>
  <si>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</si>
  <si>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</si>
  <si>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</si>
  <si>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</si>
  <si>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</si>
  <si>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</si>
  <si>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</si>
  <si>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</si>
  <si>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</si>
  <si>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</si>
  <si>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</si>
  <si>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</si>
  <si>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</si>
  <si>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</si>
  <si>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</si>
  <si>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</si>
  <si>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</si>
  <si>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</si>
  <si>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</si>
  <si>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</si>
  <si>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</si>
  <si>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</si>
  <si>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</si>
  <si>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</si>
  <si>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</si>
  <si>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</si>
  <si>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</si>
  <si>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</si>
  <si>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</si>
  <si>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</si>
  <si>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</si>
  <si>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</si>
  <si>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</si>
  <si>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</si>
  <si>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</si>
  <si>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</si>
  <si>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</si>
  <si>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</si>
  <si>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</si>
  <si>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</si>
  <si>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</si>
  <si>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</si>
  <si>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</si>
  <si>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</si>
  <si>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</si>
  <si>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</si>
  <si>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</si>
  <si>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</si>
  <si>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</si>
  <si>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</si>
  <si>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</si>
  <si>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</si>
  <si>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</si>
  <si>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</si>
  <si>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</si>
  <si>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</si>
  <si>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</si>
  <si>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</si>
  <si>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</si>
  <si>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</si>
  <si>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</si>
  <si>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</si>
  <si>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</si>
  <si>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</si>
  <si>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</si>
  <si>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</si>
  <si>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</si>
  <si>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</si>
  <si>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</si>
  <si>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</si>
  <si>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</si>
  <si>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</si>
  <si>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</si>
  <si>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</si>
  <si>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</si>
  <si>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</si>
  <si>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</si>
  <si>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</si>
  <si>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</si>
  <si>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</si>
  <si>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</si>
  <si>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</si>
  <si>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</si>
  <si>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</si>
  <si>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</si>
  <si>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</si>
  <si>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</si>
  <si>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</si>
  <si>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</si>
  <si>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</si>
  <si>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</si>
  <si>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</si>
  <si>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</si>
  <si>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</si>
  <si>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</si>
  <si>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</si>
  <si>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</si>
  <si>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</si>
  <si>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</si>
  <si>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</si>
  <si>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</si>
  <si>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</si>
  <si>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</si>
  <si>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</si>
  <si>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</si>
  <si>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</si>
  <si>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</si>
  <si>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</si>
  <si>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</si>
  <si>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</si>
  <si>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</si>
  <si>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</si>
  <si>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</si>
  <si>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</si>
  <si>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</si>
  <si>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</si>
  <si>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</si>
  <si>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</si>
  <si>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</si>
  <si>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</si>
  <si>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</si>
  <si>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</si>
  <si>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</si>
  <si>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</si>
  <si>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</si>
  <si>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</si>
  <si>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</si>
  <si>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</si>
  <si>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</si>
  <si>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</si>
  <si>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</si>
  <si>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</si>
  <si>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</si>
  <si>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</si>
  <si>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</si>
  <si>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</si>
  <si>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</si>
  <si>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</si>
  <si>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</si>
  <si>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</si>
  <si>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</si>
  <si>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</si>
  <si>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</si>
  <si>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</si>
  <si>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</si>
  <si>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</si>
  <si>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</si>
  <si>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</si>
  <si>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</si>
  <si>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</si>
  <si>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</si>
  <si>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</si>
  <si>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</si>
  <si>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</si>
  <si>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</si>
  <si>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</si>
  <si>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</si>
  <si>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</si>
  <si>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</si>
  <si>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</si>
  <si>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</si>
  <si>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</si>
  <si>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</si>
  <si>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</si>
  <si>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</si>
  <si>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</si>
  <si>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</si>
  <si>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</si>
  <si>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</si>
  <si>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</si>
  <si>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</si>
  <si>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</si>
  <si>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</si>
  <si>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</si>
  <si>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</si>
  <si>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</si>
  <si>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</si>
  <si>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</si>
  <si>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</si>
  <si>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</si>
  <si>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</si>
  <si>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</si>
  <si>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</si>
  <si>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</si>
  <si>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</si>
  <si>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</si>
  <si>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</si>
  <si>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</si>
  <si>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</si>
  <si>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</si>
  <si>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</si>
  <si>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</si>
  <si>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</si>
  <si>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</si>
  <si>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</si>
  <si>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</si>
  <si>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</si>
  <si>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</si>
  <si>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</si>
  <si>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</si>
  <si>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</si>
  <si>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</si>
  <si>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</si>
  <si>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</si>
  <si>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</si>
  <si>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</si>
  <si>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</si>
  <si>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</si>
  <si>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</si>
  <si>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</si>
  <si>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</si>
  <si>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</si>
  <si>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</si>
  <si>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</si>
  <si>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</si>
  <si>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</si>
  <si>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</si>
  <si>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</si>
  <si>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</si>
  <si>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</si>
  <si>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</si>
  <si>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</si>
  <si>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</si>
  <si>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</si>
  <si>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</si>
  <si>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</si>
  <si>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</si>
  <si>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</si>
  <si>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</si>
  <si>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</si>
  <si>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</si>
  <si>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</si>
  <si>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</si>
  <si>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</si>
  <si>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</si>
  <si>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</si>
  <si>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</si>
  <si>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</si>
  <si>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</si>
  <si>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</si>
  <si>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</si>
  <si>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</si>
  <si>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</si>
  <si>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</si>
  <si>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</si>
  <si>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</si>
  <si>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</si>
  <si>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</si>
  <si>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</si>
  <si>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</si>
  <si>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</si>
  <si>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</si>
  <si>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</si>
  <si>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</si>
  <si>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</si>
  <si>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</si>
  <si>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</si>
  <si>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</si>
  <si>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</si>
  <si>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</si>
  <si>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</si>
  <si>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</si>
  <si>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</si>
  <si>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</si>
  <si>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</si>
  <si>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</si>
  <si>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</si>
  <si>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</si>
  <si>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</si>
  <si>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</si>
  <si>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</si>
  <si>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</si>
  <si>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</si>
  <si>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</si>
  <si>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</si>
  <si>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</si>
  <si>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</si>
  <si>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</si>
  <si>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</si>
  <si>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</si>
  <si>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</si>
  <si>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</si>
  <si>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</si>
  <si>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</si>
  <si>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</si>
  <si>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</si>
  <si>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</si>
  <si>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</si>
  <si>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</si>
  <si>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</si>
  <si>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</si>
  <si>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</si>
  <si>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</si>
  <si>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</si>
  <si>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</si>
  <si>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</si>
  <si>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</si>
  <si>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</si>
  <si>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</si>
  <si>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</si>
  <si>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</si>
  <si>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</si>
  <si>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</si>
  <si>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</si>
  <si>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</si>
  <si>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</si>
  <si>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</si>
  <si>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</si>
  <si>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</si>
  <si>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</si>
  <si>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</si>
  <si>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</si>
  <si>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</si>
  <si>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</si>
  <si>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</si>
  <si>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</si>
  <si>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</si>
  <si>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</si>
  <si>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</si>
  <si>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</si>
  <si>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</si>
  <si>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</si>
  <si>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</si>
  <si>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</si>
  <si>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</si>
  <si>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</si>
  <si>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</si>
  <si>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</si>
  <si>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</si>
  <si>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</si>
  <si>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</si>
  <si>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</si>
  <si>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</si>
  <si>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</si>
  <si>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</si>
  <si>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</si>
  <si>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</si>
  <si>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</si>
  <si>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</si>
  <si>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</si>
  <si>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</si>
  <si>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</si>
  <si>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</si>
  <si>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</si>
  <si>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</si>
  <si>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</si>
  <si>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</si>
  <si>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</si>
  <si>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</si>
  <si>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</si>
  <si>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</si>
  <si>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</si>
  <si>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</si>
  <si>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</si>
  <si>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</si>
  <si>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</si>
  <si>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</si>
  <si>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</si>
  <si>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</si>
  <si>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</si>
  <si>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</si>
  <si>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</si>
  <si>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</si>
  <si>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</si>
  <si>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</si>
  <si>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</si>
  <si>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</si>
  <si>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</si>
  <si>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</si>
  <si>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</si>
  <si>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</si>
  <si>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</si>
  <si>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</si>
  <si>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</si>
  <si>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</si>
  <si>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</si>
  <si>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</si>
  <si>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</si>
  <si>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</si>
  <si>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</si>
  <si>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</si>
  <si>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</si>
  <si>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</si>
  <si>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</si>
  <si>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</si>
  <si>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</si>
  <si>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</si>
  <si>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</si>
  <si>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</si>
  <si>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</si>
  <si>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</si>
  <si>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</si>
  <si>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</si>
  <si>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</si>
  <si>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</si>
  <si>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</si>
  <si>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</si>
  <si>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</si>
  <si>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</si>
  <si>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</si>
  <si>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</si>
  <si>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</si>
  <si>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</si>
  <si>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</si>
  <si>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</si>
  <si>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</si>
  <si>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</si>
  <si>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</si>
  <si>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</si>
  <si>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</si>
  <si>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</si>
  <si>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</si>
  <si>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</si>
  <si>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</si>
  <si>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</si>
  <si>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</si>
  <si>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</si>
  <si>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</si>
  <si>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</si>
  <si>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</si>
  <si>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</si>
  <si>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</si>
  <si>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</si>
  <si>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</si>
  <si>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</si>
  <si>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</si>
  <si>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</si>
  <si>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</si>
  <si>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</si>
  <si>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</si>
  <si>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</si>
  <si>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</si>
  <si>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</si>
  <si>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</si>
  <si>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</si>
  <si>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</si>
  <si>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</si>
  <si>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</si>
  <si>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</si>
  <si>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</si>
  <si>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</si>
  <si>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</si>
  <si>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</si>
  <si>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</si>
  <si>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</si>
  <si>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</si>
  <si>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</si>
  <si>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</si>
  <si>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</si>
  <si>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</si>
  <si>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</si>
  <si>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</si>
  <si>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</si>
  <si>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</si>
  <si>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</si>
  <si>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</si>
  <si>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</si>
  <si>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</si>
  <si>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</si>
  <si>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</si>
  <si>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</si>
  <si>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</si>
  <si>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</si>
  <si>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</si>
  <si>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</si>
  <si>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</si>
  <si>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</si>
  <si>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</si>
  <si>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</si>
  <si>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</si>
  <si>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</si>
  <si>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</si>
  <si>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</si>
  <si>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</si>
  <si>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</si>
  <si>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</si>
  <si>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</si>
  <si>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</si>
  <si>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</si>
  <si>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</si>
  <si>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</si>
  <si>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</si>
  <si>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</si>
  <si>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</si>
  <si>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</si>
  <si>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</si>
  <si>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</si>
  <si>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</si>
  <si>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</si>
  <si>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</si>
  <si>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</si>
  <si>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</si>
  <si>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</si>
  <si>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</si>
  <si>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</si>
  <si>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</si>
  <si>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</si>
  <si>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</si>
  <si>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</si>
  <si>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</si>
  <si>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</si>
  <si>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</si>
  <si>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</si>
  <si>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</si>
  <si>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</si>
  <si>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</si>
  <si>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</si>
  <si>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</si>
  <si>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</si>
  <si>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</si>
  <si>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</si>
  <si>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</si>
  <si>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</si>
  <si>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</si>
  <si>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</si>
  <si>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</si>
  <si>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</si>
  <si>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</si>
  <si>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</si>
  <si>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</si>
  <si>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</si>
  <si>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</si>
  <si>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</si>
  <si>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</si>
  <si>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</si>
  <si>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</si>
  <si>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</si>
  <si>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</si>
  <si>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</si>
  <si>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</si>
  <si>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</si>
  <si>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</si>
  <si>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</si>
  <si>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</si>
  <si>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</si>
  <si>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</si>
  <si>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</si>
  <si>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</si>
  <si>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</si>
  <si>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</si>
  <si>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</si>
  <si>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</si>
  <si>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</si>
  <si>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</si>
  <si>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</si>
  <si>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</si>
  <si>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</si>
  <si>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</si>
  <si>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</si>
  <si>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</si>
  <si>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</si>
  <si>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</si>
  <si>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</si>
  <si>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</si>
  <si>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</si>
  <si>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</si>
  <si>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</si>
  <si>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</si>
  <si>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</si>
  <si>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</si>
  <si>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</si>
  <si>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</si>
  <si>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</si>
  <si>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</si>
  <si>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</si>
  <si>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</si>
  <si>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</si>
  <si>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</si>
  <si>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</si>
  <si>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</si>
  <si>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</si>
  <si>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</si>
  <si>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</si>
  <si>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</si>
  <si>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</si>
  <si>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</si>
  <si>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</si>
  <si>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</si>
  <si>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</si>
  <si>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</si>
  <si>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</si>
  <si>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</si>
  <si>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</si>
  <si>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</si>
  <si>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</si>
  <si>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</si>
  <si>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</si>
  <si>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</si>
  <si>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</si>
  <si>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</si>
  <si>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</si>
  <si>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</si>
  <si>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</si>
  <si>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</si>
  <si>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</si>
  <si>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</si>
  <si>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</si>
  <si>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</si>
  <si>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</si>
  <si>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</si>
  <si>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</si>
  <si>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</si>
  <si>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</si>
  <si>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</si>
  <si>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</si>
  <si>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</si>
  <si>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</si>
  <si>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</si>
  <si>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</si>
  <si>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</si>
  <si>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</si>
  <si>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</si>
  <si>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</si>
  <si>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</si>
  <si>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</si>
  <si>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</si>
  <si>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</si>
  <si>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</si>
  <si>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</si>
  <si>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</si>
  <si>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</si>
  <si>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</si>
  <si>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</si>
  <si>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</si>
  <si>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</si>
  <si>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</si>
  <si>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</si>
  <si>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</si>
  <si>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</si>
  <si>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</si>
  <si>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</si>
  <si>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</si>
  <si>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</si>
  <si>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</si>
  <si>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</si>
  <si>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</si>
  <si>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</si>
  <si>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</si>
  <si>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</si>
  <si>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</si>
  <si>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</si>
  <si>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</si>
  <si>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</si>
  <si>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</si>
  <si>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</si>
  <si>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</si>
  <si>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</si>
  <si>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</si>
  <si>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</si>
  <si>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</si>
  <si>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</si>
  <si>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</si>
  <si>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</si>
  <si>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</si>
  <si>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</si>
  <si>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</si>
  <si>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</si>
  <si>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</si>
  <si>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</si>
  <si>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</si>
  <si>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</si>
  <si>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</si>
  <si>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</si>
  <si>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</si>
  <si>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</si>
  <si>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</si>
  <si>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</si>
  <si>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</si>
  <si>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</si>
  <si>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</si>
  <si>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</si>
  <si>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</si>
  <si>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</si>
  <si>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</si>
  <si>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</si>
  <si>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</si>
  <si>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</si>
  <si>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</si>
  <si>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</si>
  <si>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</si>
  <si>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</si>
  <si>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</si>
  <si>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</si>
  <si>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</si>
  <si>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</si>
  <si>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</si>
  <si>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</si>
  <si>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</si>
  <si>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</si>
  <si>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</si>
  <si>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</si>
  <si>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</si>
  <si>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</si>
  <si>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</si>
  <si>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</si>
  <si>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</si>
  <si>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</si>
  <si>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</si>
  <si>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</si>
  <si>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</si>
  <si>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</si>
  <si>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</si>
  <si>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</si>
  <si>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</si>
  <si>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</si>
  <si>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</si>
  <si>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</si>
  <si>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</si>
  <si>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</si>
  <si>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</si>
  <si>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</si>
  <si>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</si>
  <si>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</si>
  <si>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</si>
  <si>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</si>
  <si>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</si>
  <si>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</si>
  <si>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</si>
  <si>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</si>
  <si>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</si>
  <si>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</si>
  <si>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</si>
  <si>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</si>
  <si>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</si>
  <si>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</si>
  <si>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</si>
  <si>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</si>
  <si>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</si>
  <si>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</si>
  <si>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</si>
  <si>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</si>
  <si>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</si>
  <si>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</si>
  <si>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</si>
  <si>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</si>
  <si>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</si>
  <si>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</si>
  <si>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</si>
  <si>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</si>
  <si>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</si>
  <si>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</si>
  <si>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</si>
  <si>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</si>
  <si>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</si>
  <si>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</si>
  <si>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</si>
  <si>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</si>
  <si>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</si>
  <si>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</si>
  <si>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</si>
  <si>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</si>
  <si>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</si>
  <si>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</si>
  <si>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</si>
  <si>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</si>
  <si>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</si>
  <si>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</si>
  <si>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</si>
  <si>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</si>
  <si>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</si>
  <si>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</si>
  <si>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</si>
  <si>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</si>
  <si>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</si>
  <si>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</si>
  <si>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</si>
  <si>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</si>
  <si>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</si>
  <si>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</si>
  <si>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</si>
  <si>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</si>
  <si>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</si>
  <si>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</si>
  <si>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</si>
  <si>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</si>
  <si>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</si>
  <si>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</si>
  <si>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</si>
  <si>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</si>
  <si>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</si>
  <si>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</si>
  <si>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</si>
  <si>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</si>
  <si>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</si>
  <si>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</si>
  <si>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</si>
  <si>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</si>
  <si>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</si>
  <si>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</si>
  <si>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</si>
  <si>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</si>
  <si>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</si>
  <si>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</si>
  <si>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</si>
  <si>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</si>
  <si>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</si>
  <si>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</si>
  <si>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</si>
  <si>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</si>
  <si>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</si>
  <si>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</si>
  <si>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</si>
  <si>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</si>
  <si>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</si>
  <si>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</si>
  <si>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</si>
  <si>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</si>
  <si>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</si>
  <si>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</si>
  <si>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</si>
  <si>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</si>
  <si>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</si>
  <si>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</si>
  <si>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</si>
  <si>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</si>
  <si>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</si>
  <si>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</si>
  <si>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</si>
  <si>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</si>
  <si>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</si>
  <si>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</si>
  <si>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</si>
  <si>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</si>
  <si>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</si>
  <si>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</si>
  <si>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</si>
  <si>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</si>
  <si>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</si>
  <si>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</si>
  <si>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</si>
  <si>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</si>
  <si>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</si>
  <si>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</si>
  <si>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</si>
  <si>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</si>
  <si>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</si>
  <si>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</si>
  <si>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</si>
  <si>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</si>
  <si>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</si>
  <si>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</si>
  <si>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</si>
  <si>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</si>
  <si>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</si>
  <si>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</si>
  <si>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</si>
  <si>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</si>
  <si>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</si>
  <si>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</si>
  <si>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</si>
  <si>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</si>
  <si>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</si>
  <si>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</si>
  <si>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</si>
  <si>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</si>
  <si>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</si>
  <si>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</si>
  <si>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</si>
  <si>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</si>
  <si>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</si>
  <si>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</si>
  <si>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</si>
  <si>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</si>
  <si>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</si>
  <si>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</si>
  <si>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</si>
  <si>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</si>
  <si>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</si>
  <si>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</si>
  <si>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</si>
  <si>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</si>
  <si>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</si>
  <si>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</si>
  <si>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</si>
  <si>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</si>
  <si>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</si>
  <si>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</si>
  <si>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</si>
  <si>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</si>
  <si>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</si>
  <si>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</si>
  <si>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</si>
  <si>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</si>
  <si>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</si>
  <si>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</si>
  <si>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</si>
  <si>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</si>
  <si>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</si>
  <si>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</si>
  <si>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</si>
  <si>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</si>
  <si>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</si>
  <si>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</si>
  <si>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</si>
  <si>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</si>
  <si>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</si>
  <si>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</si>
  <si>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</si>
  <si>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</si>
  <si>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</si>
  <si>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</si>
  <si>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</si>
  <si>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</si>
  <si>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</si>
  <si>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</si>
  <si>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</si>
  <si>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</si>
  <si>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</si>
  <si>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</si>
  <si>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</si>
  <si>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</si>
  <si>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</si>
  <si>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</si>
  <si>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</si>
  <si>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</si>
  <si>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</si>
  <si>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</si>
  <si>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</si>
  <si>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</si>
  <si>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</si>
  <si>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</si>
  <si>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</si>
  <si>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</si>
  <si>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</si>
  <si>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</si>
  <si>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</si>
  <si>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</si>
  <si>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</si>
  <si>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</si>
  <si>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</si>
  <si>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</si>
  <si>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</si>
  <si>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</si>
  <si>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</si>
  <si>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</si>
  <si>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</si>
  <si>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</si>
  <si>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</si>
  <si>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</si>
  <si>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</si>
  <si>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</si>
  <si>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</si>
  <si>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</si>
  <si>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</si>
  <si>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</si>
  <si>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</si>
  <si>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</si>
  <si>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</si>
  <si>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</si>
  <si>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</si>
  <si>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</si>
  <si>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</si>
  <si>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</si>
  <si>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</si>
  <si>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</si>
  <si>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</si>
  <si>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</si>
  <si>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</si>
  <si>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</si>
  <si>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</si>
  <si>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</si>
  <si>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</si>
  <si>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</si>
  <si>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</si>
  <si>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</si>
  <si>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</si>
  <si>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</si>
  <si>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</si>
  <si>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</si>
  <si>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</si>
  <si>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</si>
  <si>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</si>
  <si>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</si>
  <si>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</si>
  <si>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</si>
  <si>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</si>
  <si>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</si>
  <si>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</si>
  <si>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</si>
  <si>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</si>
  <si>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</si>
  <si>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</si>
  <si>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</si>
  <si>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</si>
  <si>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</si>
  <si>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</si>
  <si>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</si>
  <si>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</si>
  <si>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</si>
  <si>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</si>
  <si>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</si>
  <si>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</si>
  <si>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</si>
  <si>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</si>
  <si>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</si>
  <si>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</si>
  <si>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</si>
  <si>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</si>
  <si>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</si>
  <si>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</si>
  <si>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</si>
  <si>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</si>
  <si>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</si>
  <si>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</si>
  <si>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</si>
  <si>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</si>
  <si>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</si>
  <si>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</si>
  <si>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</si>
  <si>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</si>
  <si>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</si>
  <si>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</si>
  <si>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</si>
  <si>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</si>
  <si>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</si>
  <si>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</si>
  <si>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</si>
  <si>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</si>
  <si>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</si>
  <si>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</si>
  <si>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</si>
  <si>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</si>
  <si>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</si>
  <si>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</si>
  <si>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</si>
  <si>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</si>
  <si>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</si>
  <si>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</si>
  <si>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</si>
  <si>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</si>
  <si>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</si>
  <si>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</si>
  <si>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</si>
  <si>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</si>
  <si>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</si>
  <si>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</si>
  <si>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</si>
  <si>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</si>
  <si>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</si>
  <si>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</si>
  <si>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</si>
  <si>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</si>
  <si>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</si>
  <si>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</si>
  <si>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</si>
  <si>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</si>
  <si>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</si>
  <si>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</si>
  <si>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</si>
  <si>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</si>
  <si>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</si>
  <si>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</si>
  <si>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</si>
  <si>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</si>
  <si>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</si>
  <si>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</si>
  <si>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</si>
  <si>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</si>
  <si>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</si>
  <si>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</si>
  <si>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</si>
  <si>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</si>
  <si>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</si>
  <si>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</si>
  <si>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</si>
  <si>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</si>
  <si>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</si>
  <si>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</si>
  <si>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</si>
  <si>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</si>
  <si>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</si>
  <si>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</si>
  <si>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</si>
  <si>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</si>
  <si>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</si>
  <si>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</si>
  <si>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</si>
  <si>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</si>
  <si>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</si>
  <si>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</si>
  <si>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</si>
  <si>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</si>
  <si>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</si>
  <si>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</si>
  <si>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</si>
  <si>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</si>
  <si>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</si>
  <si>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</si>
  <si>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</si>
  <si>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</si>
  <si>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</si>
  <si>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</si>
  <si>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</si>
  <si>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</si>
  <si>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</si>
  <si>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</si>
  <si>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</si>
  <si>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</si>
  <si>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</si>
  <si>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</si>
  <si>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</si>
  <si>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</si>
  <si>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</si>
  <si>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</si>
  <si>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</si>
  <si>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</si>
  <si>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</si>
  <si>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</si>
  <si>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</si>
  <si>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</si>
  <si>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</si>
  <si>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</si>
  <si>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</si>
  <si>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</si>
  <si>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</si>
  <si>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</si>
  <si>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</si>
  <si>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</si>
  <si>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</si>
  <si>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</si>
  <si>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</si>
  <si>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</si>
  <si>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</si>
  <si>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</si>
  <si>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</si>
  <si>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</si>
  <si>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</si>
  <si>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</si>
  <si>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</si>
  <si>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</si>
  <si>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</si>
  <si>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</si>
  <si>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</si>
  <si>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</si>
  <si>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</si>
  <si>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</si>
  <si>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</si>
  <si>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</si>
  <si>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</si>
  <si>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</si>
  <si>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</si>
  <si>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</si>
  <si>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</si>
  <si>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</si>
  <si>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</si>
  <si>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</si>
  <si>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</si>
  <si>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</si>
  <si>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</si>
  <si>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</si>
  <si>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</si>
  <si>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</si>
  <si>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</si>
  <si>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</si>
  <si>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</si>
  <si>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</si>
  <si>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</si>
  <si>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</si>
  <si>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</si>
  <si>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</si>
  <si>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</si>
  <si>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</si>
  <si>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</si>
  <si>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</si>
  <si>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</si>
  <si>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</si>
  <si>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</si>
  <si>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</si>
  <si>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</si>
  <si>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</si>
  <si>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</si>
  <si>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</si>
  <si>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</si>
  <si>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</si>
  <si>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</si>
  <si>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</si>
  <si>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</si>
  <si>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</si>
  <si>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</si>
  <si>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</si>
  <si>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</si>
  <si>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</si>
  <si>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</si>
  <si>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</si>
  <si>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</si>
  <si>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</si>
  <si>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</si>
  <si>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</si>
  <si>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</si>
  <si>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</si>
  <si>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</si>
  <si>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</si>
  <si>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</si>
  <si>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</si>
  <si>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</si>
  <si>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</si>
  <si>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</si>
  <si>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</si>
  <si>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</si>
  <si>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</si>
  <si>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</si>
  <si>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</si>
  <si>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</si>
  <si>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</si>
  <si>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</si>
  <si>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</si>
  <si>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</si>
  <si>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</si>
  <si>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</si>
  <si>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</si>
  <si>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</si>
  <si>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</si>
  <si>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</si>
  <si>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</si>
  <si>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</si>
  <si>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</si>
  <si>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</si>
  <si>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</si>
  <si>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</si>
  <si>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</si>
  <si>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</si>
  <si>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</si>
  <si>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</si>
  <si>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</si>
  <si>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</si>
  <si>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</si>
  <si>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</si>
  <si>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</si>
  <si>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</si>
  <si>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</si>
  <si>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</si>
  <si>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</si>
  <si>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</si>
  <si>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</si>
  <si>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</si>
  <si>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</si>
  <si>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</si>
  <si>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</si>
  <si>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</si>
  <si>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</si>
  <si>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</si>
  <si>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</si>
  <si>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</si>
  <si>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</si>
  <si>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</si>
  <si>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</si>
  <si>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</si>
  <si>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</si>
  <si>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</si>
  <si>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</si>
  <si>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</si>
  <si>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</si>
  <si>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</si>
  <si>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</si>
  <si>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</si>
  <si>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</si>
  <si>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</si>
  <si>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</si>
  <si>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</si>
  <si>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</si>
  <si>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</si>
  <si>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</si>
  <si>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</si>
  <si>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</si>
  <si>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</si>
  <si>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</si>
  <si>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</si>
  <si>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</si>
  <si>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</si>
  <si>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</si>
  <si>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</si>
  <si>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</si>
  <si>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</si>
  <si>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</si>
  <si>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</si>
  <si>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</si>
  <si>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</si>
  <si>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</si>
  <si>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</si>
  <si>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</si>
  <si>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</si>
  <si>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</si>
  <si>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</si>
  <si>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</si>
  <si>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</si>
  <si>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</si>
  <si>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</si>
  <si>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</si>
  <si>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</si>
  <si>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</si>
  <si>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</si>
  <si>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</si>
  <si>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</si>
  <si>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</si>
  <si>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</si>
  <si>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</si>
  <si>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</si>
  <si>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</si>
  <si>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</si>
  <si>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</si>
  <si>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</si>
  <si>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</si>
  <si>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</si>
  <si>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</si>
  <si>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</si>
  <si>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</si>
  <si>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</si>
  <si>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</si>
  <si>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</si>
  <si>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</si>
  <si>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</si>
  <si>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</si>
  <si>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</si>
  <si>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</si>
  <si>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</si>
  <si>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</si>
  <si>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</si>
  <si>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</si>
  <si>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</si>
  <si>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</si>
  <si>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</si>
  <si>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</si>
  <si>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</si>
  <si>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</si>
  <si>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</si>
  <si>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</si>
  <si>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</si>
  <si>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</si>
  <si>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</si>
  <si>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</si>
  <si>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</si>
  <si>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</si>
  <si>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</si>
  <si>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</si>
  <si>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</si>
  <si>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</si>
  <si>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</si>
  <si>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</si>
  <si>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</si>
  <si>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</si>
  <si>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</si>
  <si>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</si>
  <si>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</si>
  <si>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</si>
  <si>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</si>
  <si>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</si>
  <si>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</si>
  <si>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</si>
  <si>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</si>
  <si>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</si>
  <si>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</si>
  <si>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</si>
  <si>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</si>
  <si>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</si>
  <si>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</si>
  <si>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</si>
  <si>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</si>
  <si>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</si>
  <si>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</si>
  <si>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</si>
  <si>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</si>
  <si>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</si>
  <si>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</si>
  <si>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</si>
  <si>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</si>
  <si>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</si>
  <si>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</si>
  <si>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</si>
  <si>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</si>
  <si>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</si>
  <si>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</si>
  <si>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</si>
  <si>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</si>
  <si>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</si>
  <si>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</si>
  <si>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</si>
  <si>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</si>
  <si>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</si>
  <si>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</si>
  <si>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</si>
  <si>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</si>
  <si>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</si>
  <si>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</si>
  <si>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</si>
  <si>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</si>
  <si>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</si>
  <si>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</si>
  <si>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</si>
  <si>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</si>
  <si>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</si>
  <si>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</si>
  <si>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</si>
  <si>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</si>
  <si>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</si>
  <si>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</si>
  <si>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</si>
  <si>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</si>
  <si>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</si>
  <si>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</si>
  <si>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</si>
  <si>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</si>
  <si>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</si>
  <si>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</si>
  <si>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</si>
  <si>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</si>
  <si>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</si>
  <si>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</si>
  <si>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</si>
  <si>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</si>
  <si>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</si>
  <si>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</si>
  <si>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</si>
  <si>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</si>
  <si>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</si>
  <si>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</si>
  <si>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</si>
  <si>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</si>
  <si>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</si>
  <si>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</si>
  <si>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</si>
  <si>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</si>
  <si>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</si>
  <si>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</si>
  <si>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</si>
  <si>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</si>
  <si>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</si>
  <si>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</si>
  <si>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</si>
  <si>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</si>
  <si>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</si>
  <si>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</si>
  <si>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</si>
  <si>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</si>
  <si>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</si>
  <si>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</si>
  <si>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</si>
  <si>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</si>
  <si>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</si>
  <si>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</si>
  <si>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</si>
  <si>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</si>
  <si>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</si>
  <si>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</si>
  <si>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</si>
  <si>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</si>
  <si>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</si>
  <si>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</si>
  <si>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</si>
  <si>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</si>
  <si>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</si>
  <si>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</si>
  <si>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</si>
  <si>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</si>
  <si>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</si>
  <si>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</si>
  <si>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</si>
  <si>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</si>
  <si>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</si>
  <si>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</si>
  <si>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</si>
  <si>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</si>
  <si>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</si>
  <si>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</si>
  <si>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</si>
  <si>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</si>
  <si>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</si>
  <si>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</si>
  <si>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</si>
  <si>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</si>
  <si>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</si>
  <si>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</si>
  <si>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</si>
  <si>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</si>
  <si>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</si>
  <si>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</si>
  <si>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</si>
  <si>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</si>
  <si>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</si>
  <si>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</si>
  <si>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</si>
  <si>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</si>
  <si>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</si>
  <si>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</si>
  <si>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</si>
  <si>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</si>
  <si>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</si>
  <si>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</si>
  <si>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</si>
  <si>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</si>
  <si>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</si>
  <si>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</si>
  <si>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</si>
  <si>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</si>
  <si>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</si>
  <si>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</si>
  <si>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</si>
  <si>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</si>
  <si>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</si>
  <si>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</si>
  <si>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</si>
  <si>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</si>
  <si>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</si>
  <si>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</si>
  <si>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</si>
  <si>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</si>
  <si>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</si>
  <si>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</si>
  <si>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</si>
  <si>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</si>
  <si>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</si>
  <si>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</si>
  <si>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</si>
  <si>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</si>
  <si>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</si>
  <si>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</si>
  <si>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</si>
  <si>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</si>
  <si>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</si>
  <si>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</si>
  <si>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</si>
  <si>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</si>
  <si>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</si>
  <si>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</si>
  <si>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</si>
  <si>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</si>
  <si>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</si>
  <si>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</si>
  <si>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</si>
  <si>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</si>
  <si>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</si>
  <si>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</si>
  <si>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</si>
  <si>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</si>
  <si>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</si>
  <si>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</si>
  <si>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</si>
  <si>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</si>
  <si>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</si>
  <si>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</si>
  <si>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</si>
  <si>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</si>
  <si>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</si>
  <si>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</si>
  <si>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</si>
  <si>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</si>
  <si>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</si>
  <si>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</si>
  <si>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</si>
  <si>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</si>
  <si>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</si>
  <si>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</si>
  <si>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</si>
  <si>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</si>
  <si>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</si>
  <si>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</si>
  <si>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</si>
  <si>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</si>
  <si>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</si>
  <si>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</si>
  <si>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</si>
  <si>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</si>
  <si>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</si>
  <si>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</si>
  <si>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</si>
  <si>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</si>
  <si>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</si>
  <si>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</si>
  <si>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</si>
  <si>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</si>
  <si>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</si>
  <si>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</si>
  <si>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</si>
  <si>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</si>
  <si>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</si>
  <si>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</si>
  <si>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</si>
  <si>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</si>
  <si>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</si>
  <si>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</si>
  <si>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</si>
  <si>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</si>
  <si>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</si>
  <si>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</si>
  <si>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</si>
  <si>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</si>
  <si>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</si>
  <si>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</si>
  <si>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</si>
  <si>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</si>
  <si>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</si>
  <si>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</si>
  <si>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</si>
  <si>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</si>
  <si>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</si>
  <si>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</si>
  <si>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</si>
  <si>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</si>
  <si>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</si>
  <si>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</si>
  <si>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</si>
  <si>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</si>
  <si>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</si>
  <si>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</si>
  <si>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</si>
  <si>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</si>
  <si>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</si>
  <si>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</si>
  <si>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</si>
  <si>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</si>
  <si>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</si>
  <si>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</si>
  <si>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</si>
  <si>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</si>
  <si>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</si>
  <si>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</si>
  <si>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</si>
  <si>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</si>
  <si>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</si>
  <si>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</si>
  <si>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</si>
  <si>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</si>
  <si>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</si>
  <si>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</si>
  <si>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</si>
  <si>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</si>
  <si>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</si>
  <si>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</si>
  <si>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</si>
  <si>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</si>
  <si>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</si>
  <si>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</si>
  <si>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</si>
  <si>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</si>
  <si>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</si>
  <si>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</si>
  <si>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</si>
  <si>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</si>
  <si>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</si>
  <si>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</si>
  <si>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</si>
  <si>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</si>
  <si>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</si>
  <si>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</si>
  <si>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</si>
  <si>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</si>
  <si>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</si>
  <si>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</si>
  <si>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</si>
  <si>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</si>
  <si>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</si>
  <si>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</si>
  <si>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</si>
  <si>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</si>
  <si>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</si>
  <si>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</si>
  <si>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</si>
  <si>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</si>
  <si>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</si>
  <si>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</si>
  <si>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</si>
  <si>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</si>
  <si>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</si>
  <si>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</si>
  <si>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</si>
  <si>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</si>
  <si>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</si>
  <si>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</si>
  <si>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</si>
  <si>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</si>
  <si>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</si>
  <si>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</si>
  <si>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</si>
  <si>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</si>
  <si>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</si>
  <si>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</si>
  <si>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</si>
  <si>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</si>
  <si>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</si>
  <si>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</si>
  <si>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</si>
  <si>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</si>
  <si>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</si>
  <si>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</si>
  <si>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</si>
  <si>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</si>
  <si>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</si>
  <si>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</si>
  <si>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</si>
  <si>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</si>
  <si>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</si>
  <si>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</si>
  <si>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</si>
  <si>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</si>
  <si>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</si>
  <si>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</si>
  <si>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</si>
  <si>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</si>
  <si>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</si>
  <si>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</si>
  <si>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</si>
  <si>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</si>
  <si>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</si>
  <si>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</si>
  <si>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</si>
  <si>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</si>
  <si>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</si>
  <si>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</si>
  <si>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</si>
  <si>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</si>
  <si>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</si>
  <si>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</si>
  <si>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</si>
  <si>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</si>
  <si>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</si>
  <si>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</si>
  <si>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</si>
  <si>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</si>
  <si>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</si>
  <si>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</si>
  <si>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</si>
  <si>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</si>
  <si>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</si>
  <si>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</si>
  <si>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</si>
  <si>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</si>
  <si>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</si>
  <si>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</si>
  <si>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</si>
  <si>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</si>
  <si>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</si>
  <si>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</si>
  <si>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</si>
  <si>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</si>
  <si>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</si>
  <si>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</si>
  <si>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</si>
  <si>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</si>
  <si>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</si>
  <si>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</si>
  <si>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</si>
  <si>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</si>
  <si>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</si>
  <si>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</si>
  <si>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</si>
  <si>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</si>
  <si>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</si>
  <si>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</si>
  <si>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</si>
  <si>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</si>
  <si>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</si>
  <si>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</si>
  <si>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</si>
  <si>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</si>
  <si>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</si>
  <si>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</si>
  <si>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</si>
  <si>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</si>
  <si>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</si>
  <si>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</si>
  <si>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</si>
  <si>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</si>
  <si>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</si>
  <si>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</si>
  <si>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</si>
  <si>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</si>
  <si>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</si>
  <si>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</si>
  <si>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</si>
  <si>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</si>
  <si>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</si>
  <si>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</si>
  <si>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</si>
  <si>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</si>
  <si>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</si>
  <si>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</si>
  <si>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</si>
  <si>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</si>
  <si>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</si>
  <si>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</si>
  <si>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</si>
  <si>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</si>
  <si>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</si>
  <si>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</si>
  <si>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</si>
  <si>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</si>
  <si>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</si>
  <si>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</si>
  <si>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</si>
  <si>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</si>
  <si>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</si>
  <si>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</si>
  <si>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</si>
  <si>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</si>
  <si>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</si>
  <si>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</si>
  <si>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</si>
  <si>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</si>
  <si>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</si>
  <si>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</si>
  <si>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</si>
  <si>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</si>
  <si>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</si>
  <si>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</si>
  <si>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</si>
  <si>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</si>
  <si>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</si>
  <si>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</si>
  <si>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</si>
  <si>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</si>
  <si>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</si>
  <si>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</si>
  <si>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</si>
  <si>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</si>
  <si>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</si>
  <si>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</si>
  <si>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</si>
  <si>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</si>
  <si>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</si>
  <si>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</si>
  <si>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</si>
  <si>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</si>
  <si>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</si>
  <si>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</si>
  <si>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</si>
  <si>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</si>
  <si>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</si>
  <si>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</si>
  <si>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</si>
  <si>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</si>
  <si>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</si>
  <si>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</si>
  <si>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</si>
  <si>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</si>
  <si>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</si>
  <si>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</si>
  <si>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</si>
  <si>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</si>
  <si>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</si>
  <si>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</si>
  <si>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</si>
  <si>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</si>
  <si>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</si>
  <si>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</si>
  <si>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</si>
  <si>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</si>
  <si>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</si>
  <si>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</si>
  <si>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</si>
  <si>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</si>
  <si>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</si>
  <si>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</si>
  <si>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</si>
  <si>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</si>
  <si>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</si>
  <si>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</si>
  <si>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</si>
  <si>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</si>
  <si>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</si>
  <si>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</si>
  <si>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</si>
  <si>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</si>
  <si>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</si>
  <si>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</si>
  <si>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</si>
  <si>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</si>
  <si>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</si>
  <si>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</si>
  <si>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</si>
  <si>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</si>
  <si>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</si>
  <si>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</si>
  <si>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</si>
  <si>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</si>
  <si>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</si>
  <si>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</si>
  <si>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</si>
  <si>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</si>
  <si>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</si>
  <si>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</si>
  <si>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</si>
  <si>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</si>
  <si>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</si>
  <si>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</si>
  <si>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</si>
  <si>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</si>
  <si>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</si>
  <si>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</si>
  <si>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</si>
  <si>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</si>
  <si>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</si>
  <si>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</si>
  <si>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</si>
  <si>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</si>
  <si>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</si>
  <si>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</si>
  <si>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</si>
  <si>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</si>
  <si>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</si>
  <si>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</si>
  <si>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</si>
  <si>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</si>
  <si>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</si>
  <si>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</si>
  <si>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</si>
  <si>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</si>
  <si>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</si>
  <si>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</si>
  <si>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</si>
  <si>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</si>
  <si>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</si>
  <si>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</si>
  <si>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</si>
  <si>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</si>
  <si>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</si>
  <si>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</si>
  <si>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</si>
  <si>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</si>
  <si>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</si>
  <si>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</si>
  <si>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</si>
  <si>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</si>
  <si>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</si>
  <si>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</si>
  <si>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</si>
  <si>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</si>
  <si>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</si>
  <si>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</si>
  <si>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</si>
  <si>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</si>
  <si>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</si>
  <si>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</si>
  <si>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</si>
  <si>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</si>
  <si>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</si>
  <si>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</si>
  <si>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</si>
  <si>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</si>
  <si>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</si>
  <si>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</si>
  <si>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</si>
  <si>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</si>
  <si>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</si>
  <si>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</si>
  <si>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</si>
  <si>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</si>
  <si>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</si>
  <si>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</si>
  <si>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</si>
  <si>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</si>
  <si>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</si>
  <si>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</si>
  <si>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</si>
  <si>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</si>
  <si>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</si>
  <si>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</si>
  <si>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</si>
  <si>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</si>
  <si>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</si>
  <si>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</si>
  <si>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</si>
  <si>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</si>
  <si>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</si>
  <si>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</si>
  <si>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</si>
  <si>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</si>
  <si>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</si>
  <si>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</si>
  <si>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</si>
  <si>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</si>
  <si>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</si>
  <si>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</si>
  <si>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</si>
  <si>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</si>
  <si>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</si>
  <si>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</si>
  <si>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</si>
  <si>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</si>
  <si>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</si>
  <si>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</si>
  <si>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</si>
  <si>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</si>
  <si>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</si>
  <si>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</si>
  <si>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</si>
  <si>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</si>
  <si>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</si>
  <si>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</si>
  <si>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</si>
  <si>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</si>
  <si>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</si>
  <si>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</si>
  <si>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</si>
  <si>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</si>
  <si>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</si>
  <si>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</si>
  <si>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</si>
  <si>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</si>
  <si>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</si>
  <si>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</si>
  <si>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</si>
  <si>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</si>
  <si>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</si>
  <si>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</si>
  <si>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</si>
  <si>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</si>
  <si>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</si>
  <si>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</si>
  <si>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</si>
  <si>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</si>
  <si>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</si>
  <si>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</si>
  <si>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</si>
  <si>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</si>
  <si>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</si>
  <si>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</si>
  <si>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</si>
  <si>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</si>
  <si>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</si>
  <si>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</si>
  <si>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</si>
  <si>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</si>
  <si>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</si>
  <si>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</si>
  <si>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</si>
  <si>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</si>
  <si>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</si>
  <si>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</si>
  <si>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</si>
  <si>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</si>
  <si>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</si>
  <si>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</si>
  <si>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</si>
  <si>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</si>
  <si>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</si>
  <si>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</si>
  <si>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</si>
  <si>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</si>
  <si>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</si>
  <si>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</si>
  <si>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</si>
  <si>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</si>
  <si>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</si>
  <si>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</si>
  <si>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</si>
  <si>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</si>
  <si>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</si>
  <si>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</si>
  <si>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</si>
  <si>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</si>
  <si>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</si>
  <si>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</si>
  <si>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</si>
  <si>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</si>
  <si>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</si>
  <si>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</si>
  <si>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</si>
  <si>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</si>
  <si>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</si>
  <si>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</si>
  <si>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</si>
  <si>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</si>
  <si>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</si>
  <si>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</si>
  <si>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</si>
  <si>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</si>
  <si>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</si>
  <si>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</si>
  <si>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</si>
  <si>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</si>
  <si>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</si>
  <si>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</si>
  <si>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</si>
  <si>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</si>
  <si>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</si>
  <si>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</si>
  <si>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</si>
  <si>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</si>
  <si>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</si>
  <si>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</si>
  <si>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</si>
  <si>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</si>
  <si>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</si>
  <si>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</si>
  <si>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</si>
  <si>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</si>
  <si>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</si>
  <si>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</si>
  <si>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</si>
  <si>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</si>
  <si>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</si>
  <si>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</si>
  <si>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</si>
  <si>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</si>
  <si>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</si>
  <si>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</si>
  <si>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</si>
  <si>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</si>
  <si>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</si>
  <si>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</si>
  <si>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</si>
  <si>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</si>
  <si>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</si>
  <si>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</si>
  <si>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</si>
  <si>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</si>
  <si>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</si>
  <si>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</si>
  <si>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</si>
  <si>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</si>
  <si>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</si>
  <si>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</si>
  <si>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</si>
  <si>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</si>
  <si>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</si>
  <si>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</si>
  <si>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</si>
  <si>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</si>
  <si>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</si>
  <si>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</si>
  <si>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</si>
  <si>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</si>
  <si>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</si>
  <si>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</si>
  <si>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</si>
  <si>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</si>
  <si>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</si>
  <si>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</si>
  <si>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</si>
  <si>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</si>
  <si>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</si>
  <si>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</si>
  <si>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</si>
  <si>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</si>
  <si>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</si>
  <si>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</si>
  <si>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</si>
  <si>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</si>
  <si>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</si>
  <si>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</si>
  <si>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</si>
  <si>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</si>
  <si>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</si>
  <si>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</si>
  <si>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</si>
  <si>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</si>
  <si>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</si>
  <si>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</si>
  <si>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</si>
  <si>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</si>
  <si>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</si>
  <si>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</si>
  <si>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</si>
  <si>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</si>
  <si>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</si>
  <si>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</si>
  <si>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</si>
  <si>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</si>
  <si>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</si>
  <si>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</si>
  <si>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</si>
  <si>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</si>
  <si>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</si>
  <si>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</si>
  <si>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</si>
  <si>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</si>
  <si>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</si>
  <si>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</si>
  <si>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</si>
  <si>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</si>
  <si>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</si>
  <si>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</si>
  <si>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</si>
  <si>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</si>
  <si>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</si>
  <si>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</si>
  <si>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</si>
  <si>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</si>
  <si>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</si>
  <si>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</si>
  <si>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</si>
  <si>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</si>
  <si>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</si>
  <si>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</si>
  <si>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</si>
  <si>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</si>
  <si>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</si>
  <si>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</si>
  <si>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</si>
  <si>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</si>
  <si>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</si>
  <si>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</si>
  <si>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</si>
  <si>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</si>
  <si>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</si>
  <si>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</si>
  <si>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</si>
  <si>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</si>
  <si>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</si>
  <si>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</si>
  <si>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</si>
  <si>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</si>
  <si>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</si>
  <si>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</si>
  <si>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</si>
  <si>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</si>
  <si>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</si>
  <si>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</si>
  <si>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</si>
  <si>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</si>
  <si>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</si>
  <si>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</si>
  <si>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</si>
  <si>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</si>
  <si>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</si>
  <si>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</si>
  <si>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</si>
  <si>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</si>
  <si>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</si>
  <si>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</si>
  <si>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</si>
  <si>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</si>
  <si>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</si>
  <si>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</si>
  <si>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</si>
  <si>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</si>
  <si>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</si>
  <si>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</si>
  <si>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</si>
  <si>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</si>
  <si>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</si>
  <si>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</si>
  <si>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</si>
  <si>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</si>
  <si>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</si>
  <si>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</si>
  <si>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</si>
  <si>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</si>
  <si>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</si>
  <si>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</si>
  <si>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</si>
  <si>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</si>
  <si>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</si>
  <si>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</si>
  <si>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</si>
  <si>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</si>
  <si>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</si>
  <si>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</si>
  <si>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</si>
  <si>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</si>
  <si>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</si>
  <si>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</si>
  <si>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</si>
  <si>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</si>
  <si>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</si>
  <si>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</si>
  <si>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</si>
  <si>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</si>
  <si>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</si>
  <si>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</si>
  <si>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</si>
  <si>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</si>
  <si>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</si>
  <si>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</si>
  <si>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</si>
  <si>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</si>
  <si>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</si>
  <si>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</si>
  <si>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</si>
  <si>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</si>
  <si>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</si>
  <si>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</si>
  <si>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</si>
  <si>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</si>
  <si>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</si>
  <si>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</si>
  <si>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</si>
  <si>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</si>
  <si>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</si>
  <si>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</si>
  <si>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</si>
  <si>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</si>
  <si>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</si>
  <si>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</si>
  <si>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</si>
  <si>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</si>
  <si>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</si>
  <si>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</si>
  <si>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</si>
  <si>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</si>
  <si>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</si>
  <si>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</si>
  <si>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</si>
  <si>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</si>
  <si>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</si>
  <si>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</si>
  <si>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</si>
  <si>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</si>
  <si>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</si>
  <si>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</si>
  <si>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</si>
  <si>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</si>
  <si>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</si>
  <si>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</si>
  <si>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</si>
  <si>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</si>
  <si>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</si>
  <si>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</si>
  <si>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</si>
  <si>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</si>
  <si>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</si>
  <si>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</si>
  <si>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</si>
  <si>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</si>
  <si>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</si>
  <si>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</si>
  <si>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</si>
  <si>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</si>
  <si>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</si>
  <si>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</si>
  <si>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</si>
  <si>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</si>
  <si>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</si>
  <si>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</si>
  <si>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</si>
  <si>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</si>
  <si>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</si>
  <si>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</si>
  <si>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</si>
  <si>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</si>
  <si>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</si>
  <si>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</si>
  <si>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</si>
  <si>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</si>
  <si>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</si>
  <si>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</si>
  <si>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</si>
  <si>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</si>
  <si>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</si>
  <si>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</si>
  <si>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</si>
  <si>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</si>
  <si>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</si>
  <si>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</si>
  <si>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</si>
  <si>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</si>
  <si>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</si>
  <si>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</si>
  <si>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</si>
  <si>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</si>
  <si>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</si>
  <si>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</si>
  <si>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</si>
  <si>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</si>
  <si>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</si>
  <si>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</si>
  <si>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</si>
  <si>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</si>
  <si>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</si>
  <si>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</si>
  <si>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</si>
  <si>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</si>
  <si>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</si>
  <si>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</si>
  <si>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</si>
  <si>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</si>
  <si>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</si>
  <si>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</si>
  <si>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</si>
  <si>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</si>
  <si>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</si>
  <si>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</si>
  <si>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</si>
  <si>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</si>
  <si>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</si>
  <si>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</si>
  <si>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</si>
  <si>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</si>
  <si>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</si>
  <si>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</si>
  <si>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</si>
  <si>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</si>
  <si>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</si>
  <si>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</si>
  <si>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</si>
  <si>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</si>
  <si>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</si>
  <si>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</si>
  <si>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</si>
  <si>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</si>
  <si>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</si>
  <si>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</si>
  <si>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</si>
  <si>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</si>
  <si>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</si>
  <si>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</si>
  <si>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</si>
  <si>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</si>
  <si>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</si>
  <si>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</si>
  <si>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</si>
  <si>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</si>
  <si>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</si>
  <si>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</si>
  <si>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</si>
  <si>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</si>
  <si>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</si>
  <si>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</si>
  <si>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</si>
  <si>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</si>
  <si>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</si>
  <si>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</si>
  <si>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</si>
  <si>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</si>
  <si>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</si>
  <si>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</si>
  <si>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</si>
  <si>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</si>
  <si>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</si>
  <si>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</si>
  <si>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</si>
  <si>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</si>
  <si>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</si>
  <si>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</si>
  <si>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</si>
  <si>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</si>
  <si>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</si>
  <si>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</si>
  <si>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</si>
  <si>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</si>
  <si>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</si>
  <si>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</si>
  <si>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</si>
  <si>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</si>
  <si>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</si>
  <si>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</si>
  <si>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</si>
  <si>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</si>
  <si>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</si>
  <si>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</si>
  <si>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</si>
  <si>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</si>
  <si>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</si>
  <si>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</si>
  <si>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</si>
  <si>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</si>
  <si>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</si>
  <si>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</si>
  <si>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</si>
  <si>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</si>
  <si>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</si>
  <si>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</si>
  <si>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</si>
  <si>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</si>
  <si>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</si>
  <si>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</si>
  <si>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</si>
  <si>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</si>
  <si>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</si>
  <si>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</si>
  <si>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</si>
  <si>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</si>
  <si>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</si>
  <si>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</si>
  <si>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</si>
  <si>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</si>
  <si>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</si>
  <si>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</si>
  <si>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</si>
  <si>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</si>
  <si>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</si>
  <si>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</si>
  <si>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</si>
  <si>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</si>
  <si>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</si>
  <si>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</si>
  <si>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</si>
  <si>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</si>
  <si>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</si>
  <si>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</si>
  <si>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</si>
  <si>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</si>
  <si>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</si>
  <si>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</si>
  <si>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</si>
  <si>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</si>
  <si>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</si>
  <si>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</si>
  <si>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</si>
  <si>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</si>
  <si>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</si>
  <si>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</si>
  <si>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</si>
  <si>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</si>
  <si>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</si>
  <si>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</si>
  <si>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</si>
  <si>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</si>
  <si>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</si>
  <si>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</si>
  <si>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</si>
  <si>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</si>
  <si>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</si>
  <si>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</si>
  <si>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</si>
  <si>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</si>
  <si>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</si>
  <si>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</si>
  <si>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</si>
  <si>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</si>
  <si>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</si>
  <si>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</si>
  <si>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</si>
  <si>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</si>
  <si>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</si>
  <si>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</si>
  <si>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</si>
  <si>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</si>
  <si>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</si>
  <si>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</si>
  <si>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</si>
  <si>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</si>
  <si>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</si>
  <si>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</si>
  <si>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</si>
  <si>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</si>
  <si>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</si>
  <si>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</si>
  <si>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</si>
  <si>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</si>
  <si>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</si>
  <si>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</si>
  <si>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</si>
  <si>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</si>
  <si>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</si>
  <si>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</si>
  <si>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</si>
  <si>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</si>
  <si>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</si>
  <si>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</si>
  <si>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</si>
  <si>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</si>
  <si>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</si>
  <si>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</si>
  <si>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</si>
  <si>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</si>
  <si>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</si>
  <si>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</si>
  <si>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</si>
  <si>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</si>
  <si>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</si>
  <si>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</si>
  <si>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</si>
  <si>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</si>
  <si>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</si>
  <si>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</si>
  <si>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</si>
  <si>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</si>
  <si>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</si>
  <si>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</si>
  <si>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</si>
  <si>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</si>
  <si>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</si>
  <si>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</si>
  <si>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</si>
  <si>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</si>
  <si>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</si>
  <si>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</si>
  <si>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</si>
  <si>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</si>
  <si>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</si>
  <si>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</si>
  <si>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</si>
  <si>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</si>
  <si>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</si>
  <si>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</si>
  <si>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</si>
  <si>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</si>
  <si>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</si>
  <si>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</si>
  <si>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</si>
  <si>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</si>
  <si>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</si>
  <si>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</si>
  <si>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</si>
  <si>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</si>
  <si>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</si>
  <si>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</si>
  <si>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</si>
  <si>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</si>
  <si>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</si>
  <si>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</si>
  <si>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</si>
  <si>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</si>
  <si>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</si>
  <si>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</si>
  <si>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</si>
  <si>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</si>
  <si>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</si>
  <si>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</si>
  <si>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</si>
  <si>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</si>
  <si>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</si>
  <si>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</si>
  <si>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</si>
  <si>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</si>
  <si>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</si>
  <si>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</si>
  <si>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</si>
  <si>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</si>
  <si>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</si>
  <si>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</si>
  <si>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</si>
  <si>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</si>
  <si>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</si>
  <si>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</si>
  <si>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</si>
  <si>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</si>
  <si>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</si>
  <si>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</si>
  <si>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</si>
  <si>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</si>
  <si>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</si>
  <si>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</si>
  <si>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</si>
  <si>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</si>
  <si>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</si>
  <si>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</si>
  <si>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</si>
  <si>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</si>
  <si>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</si>
  <si>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</si>
  <si>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</si>
  <si>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</si>
  <si>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</si>
  <si>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</si>
  <si>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</si>
  <si>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</si>
  <si>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</si>
  <si>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</si>
  <si>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</si>
  <si>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</si>
  <si>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</si>
  <si>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</si>
  <si>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</si>
  <si>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</si>
  <si>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</si>
  <si>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</si>
  <si>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</si>
  <si>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</si>
  <si>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</si>
  <si>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</si>
  <si>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</si>
  <si>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</si>
  <si>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</si>
  <si>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</si>
  <si>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</si>
  <si>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</si>
  <si>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</si>
  <si>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</si>
  <si>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</si>
  <si>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</si>
  <si>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</si>
  <si>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</si>
  <si>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</si>
  <si>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</si>
  <si>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</si>
  <si>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</si>
  <si>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</si>
  <si>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</si>
  <si>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</si>
  <si>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</si>
  <si>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</si>
  <si>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</si>
  <si>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</si>
  <si>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</si>
  <si>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</si>
  <si>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</si>
  <si>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</si>
  <si>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</si>
  <si>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</si>
  <si>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</si>
  <si>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</si>
  <si>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</si>
  <si>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</si>
  <si>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</si>
  <si>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</si>
  <si>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</si>
  <si>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</si>
  <si>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</si>
  <si>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</si>
  <si>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</si>
  <si>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</si>
  <si>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</si>
  <si>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</si>
  <si>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</si>
  <si>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</si>
  <si>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</si>
  <si>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</si>
  <si>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</si>
  <si>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</si>
  <si>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</si>
  <si>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</si>
  <si>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</si>
  <si>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</si>
  <si>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</si>
  <si>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</si>
  <si>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</si>
  <si>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</si>
  <si>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</si>
  <si>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</si>
  <si>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</si>
  <si>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</si>
  <si>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</si>
  <si>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</si>
  <si>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</si>
  <si>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</si>
  <si>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</si>
  <si>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</si>
  <si>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</si>
  <si>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</si>
  <si>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</si>
  <si>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</si>
  <si>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</si>
  <si>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</si>
  <si>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</si>
  <si>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</si>
  <si>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</si>
  <si>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</si>
  <si>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</si>
  <si>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</si>
  <si>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</si>
  <si>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</si>
  <si>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</si>
  <si>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</si>
  <si>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</si>
  <si>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</si>
  <si>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</si>
  <si>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</si>
  <si>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</si>
  <si>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</si>
  <si>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</si>
  <si>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</si>
  <si>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</si>
  <si>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</si>
  <si>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</si>
  <si>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</si>
  <si>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</si>
  <si>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</si>
  <si>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</si>
  <si>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</si>
  <si>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</si>
  <si>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</si>
  <si>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</si>
  <si>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</si>
  <si>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</si>
  <si>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</si>
  <si>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</si>
  <si>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</si>
  <si>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</si>
  <si>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</si>
  <si>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</si>
  <si>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</si>
  <si>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</si>
  <si>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</si>
  <si>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</si>
  <si>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</si>
  <si>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</si>
  <si>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</si>
  <si>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</si>
  <si>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</si>
  <si>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</si>
  <si>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</si>
  <si>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</si>
  <si>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</si>
  <si>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</si>
  <si>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</si>
  <si>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</si>
  <si>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</si>
  <si>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</si>
  <si>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</si>
  <si>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</si>
  <si>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</si>
  <si>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</si>
  <si>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</si>
  <si>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</si>
  <si>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</si>
  <si>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</si>
  <si>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</si>
  <si>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</si>
  <si>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</si>
  <si>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</si>
  <si>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</si>
  <si>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</si>
  <si>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</si>
  <si>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</si>
  <si>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</si>
  <si>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</si>
  <si>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</si>
  <si>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</si>
  <si>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</si>
  <si>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</si>
  <si>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</si>
  <si>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</si>
  <si>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</si>
  <si>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</si>
  <si>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</si>
  <si>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</si>
  <si>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</si>
  <si>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</si>
  <si>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</si>
  <si>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</si>
  <si>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</si>
  <si>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</si>
  <si>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</si>
  <si>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</si>
  <si>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</si>
  <si>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</si>
  <si>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</si>
  <si>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</si>
  <si>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</si>
  <si>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</si>
  <si>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</si>
  <si>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</si>
  <si>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</si>
  <si>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</si>
  <si>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</si>
  <si>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</si>
  <si>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</si>
  <si>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</si>
  <si>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</si>
  <si>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</si>
  <si>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</si>
  <si>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</si>
  <si>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</si>
  <si>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</si>
  <si>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</si>
  <si>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</si>
  <si>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</si>
  <si>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</si>
  <si>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</si>
  <si>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</si>
  <si>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</si>
  <si>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</si>
  <si>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</si>
  <si>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</si>
  <si>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</si>
  <si>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</si>
  <si>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</si>
  <si>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</si>
  <si>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</si>
  <si>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</si>
  <si>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</si>
  <si>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</si>
  <si>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</si>
  <si>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</si>
  <si>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</si>
  <si>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</si>
  <si>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</si>
  <si>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</si>
  <si>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</si>
  <si>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</si>
  <si>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</si>
  <si>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</si>
  <si>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</si>
  <si>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</si>
  <si>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</si>
  <si>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</si>
  <si>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</si>
  <si>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</si>
  <si>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</si>
  <si>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</si>
  <si>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</si>
  <si>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</si>
  <si>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</si>
  <si>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</si>
  <si>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</si>
  <si>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</si>
  <si>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</si>
  <si>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</si>
  <si>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</si>
  <si>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</si>
  <si>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</si>
  <si>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</si>
  <si>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</si>
  <si>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</si>
  <si>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</si>
  <si>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</si>
  <si>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</si>
  <si>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</si>
  <si>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</si>
  <si>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</si>
  <si>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</si>
  <si>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</si>
  <si>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</si>
  <si>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</si>
  <si>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</si>
  <si>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</si>
  <si>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</si>
  <si>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</si>
  <si>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</si>
  <si>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</si>
  <si>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</si>
  <si>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</si>
  <si>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</si>
  <si>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</si>
  <si>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</si>
  <si>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</si>
  <si>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</si>
  <si>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</si>
  <si>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</si>
  <si>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</si>
  <si>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</si>
  <si>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</si>
  <si>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</si>
  <si>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</si>
  <si>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</si>
  <si>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</si>
  <si>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</si>
  <si>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</si>
  <si>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</si>
  <si>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</si>
  <si>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</si>
  <si>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</si>
  <si>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</si>
  <si>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</si>
  <si>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</si>
  <si>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</si>
  <si>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</si>
  <si>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</si>
  <si>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</si>
  <si>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</si>
  <si>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</si>
  <si>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</si>
  <si>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</si>
  <si>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</si>
  <si>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</si>
  <si>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</si>
  <si>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</si>
  <si>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</si>
  <si>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</si>
  <si>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</si>
  <si>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</si>
  <si>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</si>
  <si>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</si>
  <si>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</si>
  <si>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</si>
  <si>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</si>
  <si>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</si>
  <si>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</si>
  <si>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</si>
  <si>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</si>
  <si>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</si>
  <si>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</si>
  <si>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</si>
  <si>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</si>
  <si>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</si>
  <si>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</si>
  <si>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</si>
  <si>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</si>
  <si>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</si>
  <si>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</si>
  <si>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</si>
  <si>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</si>
  <si>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</si>
  <si>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</si>
  <si>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</si>
  <si>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</si>
  <si>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</si>
  <si>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</si>
  <si>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</si>
  <si>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</si>
  <si>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</si>
  <si>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</si>
  <si>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</si>
  <si>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</si>
  <si>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</si>
  <si>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</si>
  <si>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</si>
  <si>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</si>
  <si>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</si>
  <si>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</si>
  <si>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</si>
  <si>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</si>
  <si>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</si>
  <si>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</si>
  <si>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</si>
  <si>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</si>
  <si>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</si>
  <si>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</si>
  <si>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</si>
  <si>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</si>
  <si>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</si>
  <si>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</si>
  <si>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</si>
  <si>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</si>
  <si>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</si>
  <si>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</si>
  <si>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</si>
  <si>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</si>
  <si>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</si>
  <si>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</si>
  <si>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</si>
  <si>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</si>
  <si>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</si>
  <si>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</si>
  <si>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</si>
  <si>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</si>
  <si>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</si>
  <si>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</si>
  <si>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</si>
  <si>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</si>
  <si>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</si>
  <si>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</si>
  <si>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</si>
  <si>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</si>
  <si>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</si>
  <si>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</si>
  <si>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</si>
  <si>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</si>
  <si>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</si>
  <si>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</si>
  <si>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</si>
  <si>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</si>
  <si>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</si>
  <si>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</si>
  <si>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</si>
  <si>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</si>
  <si>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</si>
  <si>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</si>
  <si>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</si>
  <si>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</si>
  <si>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</si>
  <si>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</si>
  <si>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</si>
  <si>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</si>
  <si>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</si>
  <si>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</si>
  <si>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</si>
  <si>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</si>
  <si>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</si>
  <si>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</si>
  <si>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</si>
  <si>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</si>
  <si>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</si>
  <si>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</si>
  <si>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</si>
  <si>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</si>
  <si>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</si>
  <si>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</si>
  <si>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</si>
  <si>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</si>
  <si>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</si>
  <si>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</si>
  <si>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</si>
  <si>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</si>
  <si>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</si>
  <si>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</si>
  <si>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</si>
  <si>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</si>
  <si>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</si>
  <si>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</si>
  <si>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</si>
  <si>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</si>
  <si>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</si>
  <si>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</si>
  <si>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</si>
  <si>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</si>
  <si>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</si>
  <si>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</si>
  <si>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</si>
  <si>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</si>
  <si>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</si>
  <si>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</si>
  <si>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</si>
  <si>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</si>
  <si>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</si>
  <si>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</si>
  <si>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</si>
  <si>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</si>
  <si>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</si>
  <si>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</si>
  <si>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</si>
  <si>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</si>
  <si>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</si>
  <si>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</si>
  <si>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</si>
  <si>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</si>
  <si>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</si>
  <si>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</si>
  <si>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</si>
  <si>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</si>
  <si>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</si>
  <si>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</si>
  <si>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</si>
  <si>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</si>
  <si>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</si>
  <si>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</si>
  <si>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</si>
  <si>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</si>
  <si>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</si>
  <si>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</si>
  <si>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</si>
  <si>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</si>
  <si>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</si>
  <si>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</si>
  <si>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</si>
  <si>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</si>
  <si>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</si>
  <si>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</si>
  <si>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</si>
  <si>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</si>
  <si>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</si>
  <si>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</si>
  <si>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</si>
  <si>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</si>
  <si>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</si>
  <si>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</si>
  <si>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</si>
  <si>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</si>
  <si>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</si>
  <si>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</si>
  <si>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</si>
  <si>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</si>
  <si>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</si>
  <si>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</si>
  <si>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</si>
  <si>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</si>
  <si>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</si>
  <si>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</si>
  <si>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</si>
  <si>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</si>
  <si>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</si>
  <si>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</si>
  <si>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</si>
  <si>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</si>
  <si>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</si>
  <si>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</si>
  <si>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</si>
  <si>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</si>
  <si>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</si>
  <si>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</si>
  <si>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</si>
  <si>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</si>
  <si>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</si>
  <si>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</si>
  <si>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</si>
  <si>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</si>
  <si>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</si>
  <si>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</si>
  <si>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</si>
  <si>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</si>
  <si>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</si>
  <si>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</si>
  <si>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</si>
  <si>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</si>
  <si>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</si>
  <si>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</si>
  <si>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</si>
  <si>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</si>
  <si>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</si>
  <si>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</si>
  <si>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</si>
  <si>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</si>
  <si>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</si>
  <si>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</si>
  <si>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</si>
  <si>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</si>
  <si>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</si>
  <si>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</si>
  <si>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</si>
  <si>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</si>
  <si>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</si>
  <si>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</si>
  <si>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</si>
  <si>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</si>
  <si>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</si>
  <si>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</si>
  <si>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</si>
  <si>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</si>
  <si>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</si>
  <si>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</si>
  <si>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</si>
  <si>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</si>
  <si>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</si>
  <si>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</si>
  <si>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</si>
  <si>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</si>
  <si>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</si>
  <si>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</si>
  <si>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</si>
  <si>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</si>
  <si>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</si>
  <si>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</si>
  <si>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</si>
  <si>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</si>
  <si>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</si>
  <si>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</si>
  <si>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</si>
  <si>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</si>
  <si>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</si>
  <si>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</si>
  <si>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</si>
  <si>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</si>
  <si>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</si>
  <si>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</si>
  <si>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</si>
  <si>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</si>
  <si>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</si>
  <si>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</si>
  <si>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</si>
  <si>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</si>
  <si>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</si>
  <si>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</si>
  <si>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</si>
  <si>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</si>
  <si>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</si>
  <si>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</si>
  <si>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</si>
  <si>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</si>
  <si>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</si>
  <si>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</si>
  <si>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</si>
  <si>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</si>
  <si>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</si>
  <si>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</si>
  <si>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</si>
  <si>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</si>
  <si>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</si>
  <si>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</si>
  <si>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</si>
  <si>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</si>
  <si>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</si>
  <si>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</si>
  <si>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</si>
  <si>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</si>
  <si>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</si>
  <si>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</si>
  <si>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</si>
  <si>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</si>
  <si>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</si>
  <si>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</si>
  <si>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</si>
  <si>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</si>
  <si>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</si>
  <si>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</si>
  <si>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</si>
  <si>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</si>
  <si>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</si>
  <si>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</si>
  <si>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</si>
  <si>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</si>
  <si>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</si>
  <si>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</si>
  <si>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</si>
  <si>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</si>
  <si>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</si>
  <si>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</si>
  <si>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</si>
  <si>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</si>
  <si>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</si>
  <si>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</si>
  <si>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</si>
  <si>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</si>
  <si>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</si>
  <si>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</si>
  <si>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</si>
  <si>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</si>
  <si>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</si>
  <si>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</si>
  <si>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</si>
  <si>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</si>
  <si>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</si>
  <si>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</si>
  <si>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</si>
  <si>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</si>
  <si>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</si>
  <si>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</si>
  <si>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</si>
  <si>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</si>
  <si>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</si>
  <si>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</si>
  <si>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</si>
  <si>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</si>
  <si>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</si>
  <si>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</si>
  <si>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</si>
  <si>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</si>
  <si>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</si>
  <si>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</si>
  <si>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</si>
  <si>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</si>
  <si>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</si>
  <si>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</si>
  <si>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</si>
  <si>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</si>
  <si>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</si>
  <si>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</si>
  <si>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</si>
  <si>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</si>
  <si>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</si>
  <si>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</si>
  <si>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</si>
  <si>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</si>
  <si>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</si>
  <si>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</si>
  <si>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</si>
  <si>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</si>
  <si>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</si>
  <si>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</si>
  <si>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</si>
  <si>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</si>
  <si>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</si>
  <si>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</si>
  <si>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</si>
  <si>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</si>
  <si>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</si>
  <si>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</si>
  <si>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</si>
  <si>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</si>
  <si>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</si>
  <si>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</si>
  <si>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</si>
  <si>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</si>
  <si>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</si>
  <si>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</si>
  <si>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</si>
  <si>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</si>
  <si>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</si>
  <si>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</si>
  <si>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</si>
  <si>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</si>
  <si>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</si>
  <si>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</si>
  <si>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</si>
  <si>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</si>
  <si>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</si>
  <si>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</si>
  <si>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</si>
  <si>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</si>
  <si>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</si>
  <si>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</si>
  <si>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</si>
  <si>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</si>
  <si>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</si>
  <si>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</si>
  <si>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</si>
  <si>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</si>
  <si>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</si>
  <si>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</si>
  <si>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</si>
  <si>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</si>
  <si>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</si>
  <si>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</si>
  <si>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</si>
  <si>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</si>
  <si>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</si>
  <si>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</si>
  <si>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</si>
  <si>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</si>
  <si>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</si>
  <si>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</si>
  <si>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</si>
  <si>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</si>
  <si>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</si>
  <si>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</si>
  <si>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</si>
  <si>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</si>
  <si>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</si>
  <si>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</si>
  <si>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</si>
  <si>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</si>
  <si>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</si>
  <si>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</si>
  <si>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</si>
  <si>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</si>
  <si>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</si>
  <si>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</si>
  <si>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</si>
  <si>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</si>
  <si>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</si>
  <si>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</si>
  <si>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</si>
  <si>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</si>
  <si>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</si>
  <si>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</si>
  <si>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</si>
  <si>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</si>
  <si>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</si>
  <si>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</si>
  <si>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</si>
  <si>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</si>
  <si>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</si>
  <si>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</si>
  <si>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</si>
  <si>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</si>
  <si>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</si>
  <si>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</si>
  <si>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</si>
  <si>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</si>
  <si>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</si>
  <si>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</si>
  <si>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</si>
  <si>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</si>
  <si>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</si>
  <si>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</si>
  <si>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</si>
  <si>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</si>
  <si>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</si>
  <si>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</si>
  <si>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</si>
  <si>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</si>
  <si>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</si>
  <si>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</si>
  <si>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</si>
  <si>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</si>
  <si>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</si>
  <si>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</si>
  <si>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</si>
  <si>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</si>
  <si>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</si>
  <si>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</si>
  <si>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</si>
  <si>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</si>
  <si>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</si>
  <si>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</si>
  <si>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</si>
  <si>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</si>
  <si>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</si>
  <si>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</si>
  <si>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</si>
  <si>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</si>
  <si>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</si>
  <si>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</si>
  <si>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</si>
  <si>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</si>
  <si>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</si>
  <si>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</si>
  <si>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</si>
  <si>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</si>
  <si>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</si>
  <si>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</si>
  <si>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</si>
  <si>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</si>
  <si>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</si>
  <si>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</si>
  <si>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</si>
  <si>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</si>
  <si>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</si>
  <si>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</si>
  <si>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</si>
  <si>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</si>
  <si>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</si>
  <si>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</si>
  <si>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</si>
  <si>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</si>
  <si>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</si>
  <si>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</si>
  <si>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</si>
  <si>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</si>
  <si>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</si>
  <si>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</si>
  <si>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</si>
  <si>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</si>
  <si>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</si>
  <si>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</si>
  <si>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</si>
  <si>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</si>
  <si>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</si>
  <si>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</si>
  <si>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</si>
  <si>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</si>
  <si>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</si>
  <si>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</si>
  <si>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</si>
  <si>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</si>
  <si>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</si>
  <si>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</si>
  <si>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</si>
  <si>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</si>
  <si>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</si>
  <si>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</si>
  <si>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</si>
  <si>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</si>
  <si>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</si>
  <si>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</si>
  <si>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</si>
  <si>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</si>
  <si>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</si>
  <si>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</si>
  <si>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</si>
  <si>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</si>
  <si>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</si>
  <si>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</si>
  <si>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</si>
  <si>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</si>
  <si>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</si>
  <si>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</si>
  <si>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</si>
  <si>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</si>
  <si>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</si>
  <si>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</si>
  <si>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</si>
  <si>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</si>
  <si>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</si>
  <si>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</si>
  <si>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</si>
  <si>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</si>
  <si>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</si>
  <si>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</si>
  <si>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</si>
  <si>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</si>
  <si>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</si>
  <si>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</si>
  <si>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</si>
  <si>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</si>
  <si>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</si>
  <si>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</si>
  <si>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</si>
  <si>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</si>
  <si>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</si>
  <si>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</si>
  <si>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</si>
  <si>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</si>
  <si>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</si>
  <si>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</si>
  <si>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</si>
  <si>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</si>
  <si>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</si>
  <si>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</si>
  <si>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</si>
  <si>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</si>
  <si>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</si>
  <si>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</si>
  <si>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</si>
  <si>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</si>
  <si>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</si>
  <si>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</si>
  <si>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</si>
  <si>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</si>
  <si>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</si>
  <si>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</si>
  <si>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</si>
  <si>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</si>
  <si>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</si>
  <si>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</si>
  <si>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</si>
  <si>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</si>
  <si>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</si>
  <si>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</si>
  <si>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</si>
  <si>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</si>
  <si>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</si>
  <si>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</si>
  <si>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</si>
  <si>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</si>
  <si>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</si>
  <si>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</si>
  <si>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</si>
  <si>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</si>
  <si>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</si>
  <si>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</si>
  <si>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</si>
  <si>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</si>
  <si>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</si>
  <si>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</si>
  <si>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</si>
  <si>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</si>
  <si>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</si>
  <si>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</si>
  <si>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</si>
  <si>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</si>
  <si>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</si>
  <si>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</si>
  <si>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</si>
  <si>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</si>
  <si>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</si>
  <si>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</si>
  <si>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</si>
  <si>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</si>
  <si>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</si>
  <si>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</si>
  <si>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</si>
  <si>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</si>
  <si>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</si>
  <si>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</si>
  <si>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</si>
  <si>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</si>
  <si>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</si>
  <si>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</si>
  <si>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</si>
  <si>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</si>
  <si>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</si>
  <si>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</si>
  <si>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</si>
  <si>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</si>
  <si>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</si>
  <si>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</si>
  <si>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</si>
  <si>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</si>
  <si>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</si>
  <si>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</si>
  <si>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</si>
  <si>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</si>
  <si>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</si>
  <si>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</si>
  <si>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</si>
  <si>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</si>
  <si>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</si>
  <si>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</si>
  <si>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</si>
  <si>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</si>
  <si>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</si>
  <si>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</si>
  <si>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</si>
  <si>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</si>
  <si>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</si>
  <si>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</si>
  <si>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</si>
  <si>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</si>
  <si>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</si>
  <si>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</si>
  <si>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</si>
  <si>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</si>
  <si>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</si>
  <si>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</si>
  <si>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</si>
  <si>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</si>
  <si>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</si>
  <si>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</si>
  <si>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</si>
  <si>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</si>
  <si>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</si>
  <si>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</si>
  <si>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</si>
  <si>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</si>
  <si>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</si>
  <si>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</si>
  <si>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</si>
  <si>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</si>
  <si>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</si>
  <si>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</si>
  <si>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</si>
  <si>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</si>
  <si>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</si>
  <si>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</si>
  <si>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</si>
  <si>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</si>
  <si>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</si>
  <si>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</si>
  <si>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</si>
  <si>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</si>
  <si>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</si>
  <si>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</si>
  <si>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</si>
  <si>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</si>
  <si>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</si>
  <si>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</si>
  <si>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</si>
  <si>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</si>
  <si>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</si>
  <si>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</si>
  <si>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</si>
  <si>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</si>
  <si>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</si>
  <si>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</si>
  <si>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</si>
  <si>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</si>
  <si>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</si>
  <si>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</si>
  <si>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</si>
  <si>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</si>
  <si>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</si>
  <si>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</si>
  <si>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</si>
  <si>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</si>
  <si>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</si>
  <si>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</si>
  <si>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</si>
  <si>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</si>
  <si>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</si>
  <si>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</si>
  <si>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</si>
  <si>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</si>
  <si>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</si>
  <si>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</si>
  <si>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</si>
  <si>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</si>
  <si>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</si>
  <si>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</si>
  <si>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</si>
  <si>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</si>
  <si>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</si>
  <si>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</si>
  <si>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</si>
  <si>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</si>
  <si>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</si>
  <si>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</si>
  <si>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</si>
  <si>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</si>
  <si>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</si>
  <si>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</si>
  <si>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</si>
  <si>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</si>
  <si>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</si>
  <si>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</si>
  <si>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</si>
  <si>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</si>
  <si>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</si>
  <si>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</si>
  <si>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</si>
  <si>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</si>
  <si>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</si>
  <si>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</si>
  <si>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</si>
  <si>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</si>
  <si>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</si>
  <si>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</si>
  <si>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</si>
  <si>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</si>
  <si>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</si>
  <si>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</si>
  <si>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</si>
  <si>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</si>
  <si>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</si>
  <si>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</si>
  <si>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</si>
  <si>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</si>
  <si>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</si>
  <si>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</si>
  <si>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</si>
  <si>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</si>
  <si>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</si>
  <si>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</si>
  <si>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</si>
  <si>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</si>
  <si>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</si>
  <si>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</si>
  <si>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</si>
  <si>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</si>
  <si>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</si>
  <si>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</si>
  <si>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</si>
  <si>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</si>
  <si>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</si>
  <si>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</si>
  <si>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</si>
  <si>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</si>
  <si>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</si>
  <si>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</si>
  <si>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</si>
  <si>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</si>
  <si>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</si>
  <si>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</si>
  <si>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</si>
  <si>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</si>
  <si>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</si>
  <si>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</si>
  <si>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</si>
  <si>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</si>
  <si>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</si>
  <si>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</si>
  <si>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</si>
  <si>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</si>
  <si>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</si>
  <si>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</si>
  <si>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</si>
  <si>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</si>
  <si>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</si>
  <si>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</si>
  <si>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</si>
  <si>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</si>
  <si>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</si>
  <si>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</si>
  <si>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</si>
  <si>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</si>
  <si>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</si>
  <si>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</si>
  <si>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</si>
  <si>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</si>
  <si>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</si>
  <si>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</si>
  <si>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</si>
  <si>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</si>
  <si>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</si>
  <si>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</si>
  <si>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</si>
  <si>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</si>
  <si>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</si>
  <si>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</si>
  <si>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</si>
  <si>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</si>
  <si>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</si>
  <si>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</si>
  <si>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</si>
  <si>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</si>
  <si>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</si>
  <si>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</si>
  <si>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</si>
  <si>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</si>
  <si>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</si>
  <si>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</si>
  <si>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</si>
  <si>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</si>
  <si>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</si>
  <si>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</si>
  <si>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</si>
  <si>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</si>
  <si>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</si>
  <si>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</si>
  <si>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</si>
  <si>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</si>
  <si>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</si>
  <si>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</si>
  <si>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</si>
  <si>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</si>
  <si>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</si>
  <si>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</si>
  <si>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</si>
  <si>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</si>
  <si>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</si>
  <si>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</si>
  <si>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</si>
  <si>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</si>
  <si>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</si>
  <si>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</si>
  <si>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</si>
  <si>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</si>
  <si>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</si>
  <si>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</si>
  <si>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</si>
  <si>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</si>
  <si>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</si>
  <si>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</si>
  <si>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</si>
  <si>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</si>
  <si>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</si>
  <si>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</si>
  <si>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</si>
  <si>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</si>
  <si>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</si>
  <si>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</si>
  <si>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</si>
  <si>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</si>
  <si>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</si>
  <si>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</si>
  <si>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</si>
  <si>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</si>
  <si>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</si>
  <si>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</si>
  <si>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</si>
  <si>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</si>
  <si>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</si>
  <si>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</si>
  <si>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</si>
  <si>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</si>
  <si>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</si>
  <si>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</si>
  <si>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</si>
  <si>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</si>
  <si>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</si>
  <si>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</si>
  <si>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</si>
  <si>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</si>
  <si>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</si>
  <si>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</si>
  <si>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</si>
  <si>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</si>
  <si>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</si>
  <si>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</si>
  <si>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</si>
  <si>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</si>
  <si>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</si>
  <si>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</si>
  <si>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</si>
  <si>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</si>
  <si>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</si>
  <si>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</si>
  <si>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</si>
  <si>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</si>
  <si>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</si>
  <si>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</si>
  <si>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</si>
  <si>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</si>
  <si>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</si>
  <si>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</si>
  <si>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</si>
  <si>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</si>
  <si>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</si>
  <si>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</si>
  <si>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</si>
  <si>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</si>
  <si>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</si>
  <si>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</si>
  <si>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</si>
  <si>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</si>
  <si>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</si>
  <si>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</si>
  <si>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</si>
  <si>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</si>
  <si>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</si>
  <si>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</si>
  <si>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</si>
  <si>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</si>
  <si>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</si>
  <si>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</si>
  <si>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</si>
  <si>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</si>
  <si>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</si>
  <si>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</si>
  <si>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</si>
  <si>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</si>
  <si>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</si>
  <si>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</si>
  <si>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</si>
  <si>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</si>
  <si>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</si>
  <si>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</si>
  <si>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</si>
  <si>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</si>
  <si>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</si>
  <si>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</si>
  <si>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</si>
  <si>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</si>
  <si>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</si>
  <si>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</si>
  <si>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</si>
  <si>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</si>
  <si>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</si>
  <si>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</si>
  <si>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</si>
  <si>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</si>
  <si>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</si>
  <si>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</si>
  <si>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</si>
  <si>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</si>
  <si>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</si>
  <si>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</si>
  <si>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</si>
  <si>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</si>
  <si>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</si>
  <si>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</si>
  <si>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</si>
  <si>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</si>
  <si>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</si>
  <si>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</si>
  <si>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</si>
  <si>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</si>
  <si>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</si>
  <si>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</si>
  <si>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</si>
  <si>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</si>
  <si>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</si>
  <si>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</si>
  <si>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</si>
  <si>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</si>
  <si>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</si>
  <si>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</si>
  <si>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</si>
  <si>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</si>
  <si>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</si>
  <si>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</si>
  <si>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</si>
  <si>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</si>
  <si>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</si>
  <si>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</si>
  <si>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</si>
  <si>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</si>
  <si>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</si>
  <si>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</si>
  <si>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</si>
  <si>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</si>
  <si>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</si>
  <si>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</si>
  <si>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</si>
  <si>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</si>
  <si>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</si>
  <si>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</si>
  <si>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</si>
  <si>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</si>
  <si>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</si>
  <si>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</si>
  <si>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</si>
  <si>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</si>
  <si>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</si>
  <si>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</si>
  <si>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</si>
  <si>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</si>
  <si>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</si>
  <si>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</si>
  <si>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</si>
  <si>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</si>
  <si>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</si>
  <si>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</si>
  <si>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</si>
  <si>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</si>
  <si>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</si>
  <si>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</si>
  <si>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</si>
  <si>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</si>
  <si>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</si>
  <si>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</si>
  <si>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</si>
  <si>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</si>
  <si>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</si>
  <si>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</si>
  <si>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</si>
  <si>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</si>
  <si>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</si>
  <si>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</si>
  <si>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</si>
  <si>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</si>
  <si>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</si>
  <si>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</si>
  <si>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</si>
  <si>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</si>
  <si>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</si>
  <si>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</si>
  <si>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</si>
  <si>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</si>
  <si>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</si>
  <si>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</si>
  <si>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</si>
  <si>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</si>
  <si>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</si>
  <si>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</si>
  <si>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</si>
  <si>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</si>
  <si>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</si>
  <si>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</si>
  <si>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</si>
  <si>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</si>
  <si>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</si>
  <si>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</si>
  <si>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</si>
  <si>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</si>
  <si>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</si>
  <si>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</si>
  <si>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</si>
  <si>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</si>
  <si>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</si>
  <si>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</si>
  <si>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</si>
  <si>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</si>
  <si>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</si>
  <si>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</si>
  <si>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</si>
  <si>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</si>
  <si>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</si>
  <si>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</si>
  <si>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</si>
  <si>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</si>
  <si>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</si>
  <si>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</si>
  <si>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</si>
  <si>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</si>
  <si>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</si>
  <si>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</si>
  <si>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</si>
  <si>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</si>
  <si>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</si>
  <si>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</si>
  <si>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</si>
  <si>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</si>
  <si>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</si>
  <si>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</si>
  <si>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</si>
  <si>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</si>
  <si>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</si>
  <si>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</si>
  <si>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</si>
  <si>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</si>
  <si>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</si>
  <si>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</si>
  <si>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</si>
  <si>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</si>
  <si>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</si>
  <si>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</si>
  <si>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</si>
  <si>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</si>
  <si>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</si>
  <si>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</si>
  <si>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</si>
  <si>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</si>
  <si>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</si>
  <si>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</si>
  <si>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</si>
  <si>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</si>
  <si>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</si>
  <si>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</si>
  <si>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</si>
  <si>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</si>
  <si>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</si>
  <si>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</si>
  <si>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</si>
  <si>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</si>
  <si>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</si>
  <si>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</si>
  <si>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</si>
  <si>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</si>
  <si>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</si>
  <si>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</si>
  <si>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</si>
  <si>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</si>
  <si>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</si>
  <si>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</si>
  <si>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</si>
  <si>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</si>
  <si>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</si>
  <si>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</si>
  <si>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</si>
  <si>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</si>
  <si>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</si>
  <si>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</si>
  <si>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</si>
  <si>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</si>
  <si>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</si>
  <si>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</si>
  <si>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</si>
  <si>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</si>
  <si>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</si>
  <si>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</si>
  <si>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</si>
  <si>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</si>
  <si>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</si>
  <si>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</si>
  <si>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</si>
  <si>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</si>
  <si>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</si>
  <si>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</si>
  <si>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</si>
  <si>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</si>
  <si>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</si>
  <si>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</si>
  <si>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</si>
  <si>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</si>
  <si>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</si>
  <si>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</si>
  <si>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</si>
  <si>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</si>
  <si>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</si>
  <si>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</si>
  <si>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</si>
  <si>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</si>
  <si>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</si>
  <si>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</si>
  <si>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</si>
  <si>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</si>
  <si>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</si>
  <si>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</si>
  <si>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</si>
  <si>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</si>
  <si>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</si>
  <si>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</si>
  <si>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</si>
  <si>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</si>
  <si>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</si>
  <si>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</si>
  <si>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</si>
  <si>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</si>
  <si>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</si>
  <si>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</si>
  <si>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</si>
  <si>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</si>
  <si>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</si>
  <si>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</si>
  <si>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</si>
  <si>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</si>
  <si>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</si>
  <si>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</si>
  <si>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</si>
  <si>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</si>
  <si>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</si>
  <si>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</si>
  <si>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</si>
  <si>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</si>
  <si>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</si>
  <si>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</si>
  <si>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</si>
  <si>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</si>
  <si>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</si>
  <si>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</si>
  <si>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</si>
  <si>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</si>
  <si>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</si>
  <si>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</si>
  <si>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</si>
  <si>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</si>
  <si>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</si>
  <si>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</si>
  <si>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</si>
  <si>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</si>
  <si>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</si>
  <si>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</si>
  <si>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</si>
  <si>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</si>
  <si>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</si>
  <si>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</si>
  <si>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</si>
  <si>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</si>
  <si>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</si>
  <si>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</si>
  <si>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</si>
  <si>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</si>
  <si>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</si>
  <si>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</si>
  <si>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</si>
  <si>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</si>
  <si>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</si>
  <si>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</si>
  <si>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</si>
  <si>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</si>
  <si>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</si>
  <si>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</si>
  <si>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</si>
  <si>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</si>
  <si>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</si>
  <si>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</si>
  <si>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</si>
  <si>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</si>
  <si>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</si>
  <si>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</si>
  <si>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</si>
  <si>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</si>
  <si>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</si>
  <si>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</si>
  <si>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</si>
  <si>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</si>
  <si>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</si>
  <si>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</si>
  <si>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</si>
  <si>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</si>
  <si>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</si>
  <si>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</si>
  <si>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</si>
  <si>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</si>
  <si>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</si>
  <si>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</si>
  <si>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</si>
  <si>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</si>
  <si>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</si>
  <si>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</si>
  <si>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</si>
  <si>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</si>
  <si>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</si>
  <si>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</si>
  <si>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</si>
  <si>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</si>
  <si>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</si>
  <si>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</si>
  <si>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</si>
  <si>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</si>
  <si>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</si>
  <si>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</si>
  <si>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</si>
  <si>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</si>
  <si>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</si>
  <si>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</si>
  <si>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</si>
  <si>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</si>
  <si>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</si>
  <si>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</si>
  <si>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</si>
  <si>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</si>
  <si>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</si>
  <si>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</si>
  <si>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</si>
  <si>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</si>
  <si>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</si>
  <si>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</si>
  <si>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</si>
  <si>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</si>
  <si>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</si>
  <si>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</si>
  <si>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</si>
  <si>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</si>
  <si>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</si>
  <si>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</si>
  <si>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</si>
  <si>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</si>
  <si>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</si>
  <si>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</si>
  <si>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</si>
  <si>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</si>
  <si>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</si>
  <si>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</si>
  <si>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</si>
  <si>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</si>
  <si>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</si>
  <si>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</si>
  <si>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</si>
  <si>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</si>
  <si>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</si>
  <si>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</si>
  <si>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</si>
  <si>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</si>
  <si>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</si>
  <si>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</si>
  <si>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</si>
  <si>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</si>
  <si>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</si>
  <si>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</si>
  <si>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</si>
  <si>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</si>
  <si>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</si>
  <si>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</si>
  <si>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</si>
  <si>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</si>
  <si>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</si>
  <si>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</si>
  <si>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</si>
  <si>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</si>
  <si>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</si>
  <si>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</si>
  <si>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</si>
  <si>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</si>
  <si>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</si>
  <si>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</si>
  <si>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</si>
  <si>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</si>
  <si>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</si>
  <si>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</si>
  <si>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</si>
  <si>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</si>
  <si>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</si>
  <si>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</si>
  <si>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</si>
  <si>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</si>
  <si>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</si>
  <si>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</si>
  <si>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</si>
  <si>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</si>
  <si>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</si>
  <si>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</si>
  <si>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</si>
  <si>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</si>
  <si>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</si>
  <si>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</si>
  <si>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</si>
  <si>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</si>
  <si>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</si>
  <si>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</si>
  <si>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</si>
  <si>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</si>
  <si>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</si>
  <si>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</si>
  <si>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</si>
  <si>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</si>
  <si>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</si>
  <si>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</si>
  <si>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</si>
  <si>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</si>
  <si>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</si>
  <si>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</si>
  <si>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</si>
  <si>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</si>
  <si>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</si>
  <si>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</si>
  <si>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</si>
  <si>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</si>
  <si>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</si>
  <si>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</si>
  <si>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</si>
  <si>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</si>
  <si>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</si>
  <si>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</si>
  <si>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</si>
  <si>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</si>
  <si>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</si>
  <si>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</si>
  <si>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</si>
  <si>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</si>
  <si>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</si>
  <si>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</si>
  <si>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</si>
  <si>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</si>
  <si>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</si>
  <si>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</si>
  <si>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</si>
  <si>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</si>
  <si>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</si>
  <si>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</si>
  <si>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</si>
  <si>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</si>
  <si>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</si>
  <si>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</si>
  <si>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</si>
  <si>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</si>
  <si>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</si>
  <si>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</si>
  <si>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</si>
  <si>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</si>
  <si>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</si>
  <si>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</si>
  <si>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</si>
  <si>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</si>
  <si>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</si>
  <si>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</si>
  <si>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</si>
  <si>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</si>
  <si>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</si>
  <si>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</si>
  <si>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</si>
  <si>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</si>
  <si>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</si>
  <si>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</si>
  <si>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</si>
  <si>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</si>
  <si>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</si>
  <si>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</si>
  <si>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</si>
  <si>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</si>
  <si>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</si>
  <si>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</si>
  <si>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</si>
  <si>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</si>
  <si>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</si>
  <si>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</si>
  <si>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</si>
  <si>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</si>
  <si>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</si>
  <si>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</si>
  <si>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</si>
  <si>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</si>
  <si>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</si>
  <si>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</si>
  <si>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</si>
  <si>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</si>
  <si>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</si>
  <si>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</si>
  <si>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</si>
  <si>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</si>
  <si>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</si>
  <si>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</si>
  <si>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</si>
  <si>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</si>
  <si>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</si>
  <si>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</si>
  <si>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</si>
  <si>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</si>
  <si>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</si>
  <si>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</si>
  <si>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</si>
  <si>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</si>
  <si>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</si>
  <si>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</si>
  <si>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</si>
  <si>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</si>
  <si>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</si>
  <si>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</si>
  <si>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</si>
  <si>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</si>
  <si>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</si>
  <si>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</si>
  <si>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</si>
  <si>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</si>
  <si>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</si>
  <si>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</si>
  <si>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</si>
  <si>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</si>
  <si>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</si>
  <si>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</si>
  <si>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</si>
  <si>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</si>
  <si>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</si>
  <si>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</si>
  <si>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</si>
  <si>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</si>
  <si>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</si>
  <si>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</si>
  <si>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</si>
  <si>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</si>
  <si>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</si>
  <si>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</si>
  <si>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</si>
  <si>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</si>
  <si>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</si>
  <si>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</si>
  <si>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</si>
  <si>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</si>
  <si>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</si>
  <si>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</si>
  <si>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</si>
  <si>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</si>
  <si>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</si>
  <si>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</si>
  <si>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</si>
  <si>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</si>
  <si>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</si>
  <si>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</si>
  <si>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</si>
  <si>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</si>
  <si>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</si>
  <si>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</si>
  <si>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</si>
  <si>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</si>
  <si>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</si>
  <si>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</si>
  <si>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</si>
  <si>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</si>
  <si>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</si>
  <si>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</si>
  <si>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</si>
  <si>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</si>
  <si>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</si>
  <si>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</si>
  <si>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</si>
  <si>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</si>
  <si>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</si>
  <si>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</si>
  <si>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</si>
  <si>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</si>
  <si>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</si>
  <si>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</si>
  <si>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</si>
  <si>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</si>
  <si>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</si>
  <si>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</si>
  <si>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</si>
  <si>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</si>
  <si>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</si>
  <si>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</si>
  <si>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</si>
  <si>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</si>
  <si>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</si>
  <si>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</si>
  <si>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</si>
  <si>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</si>
  <si>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</si>
  <si>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</si>
  <si>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</si>
  <si>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</si>
  <si>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</si>
  <si>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</si>
  <si>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</si>
  <si>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</si>
  <si>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</si>
  <si>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</si>
  <si>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</si>
  <si>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</si>
  <si>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</si>
  <si>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</si>
  <si>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</si>
  <si>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</si>
  <si>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</si>
  <si>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</si>
  <si>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</si>
  <si>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</si>
  <si>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</si>
  <si>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</si>
  <si>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</si>
  <si>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</si>
  <si>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</si>
  <si>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</si>
  <si>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</si>
  <si>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</si>
  <si>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</si>
  <si>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</si>
  <si>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</si>
  <si>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</si>
  <si>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</si>
  <si>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</si>
  <si>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</si>
  <si>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</si>
  <si>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</si>
  <si>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</si>
  <si>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</si>
  <si>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</si>
  <si>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</si>
  <si>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</si>
  <si>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</si>
  <si>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</si>
  <si>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</si>
  <si>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</si>
  <si>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</si>
  <si>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</si>
  <si>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</si>
  <si>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</si>
  <si>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</si>
  <si>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</si>
  <si>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</si>
  <si>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</si>
  <si>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</si>
  <si>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</si>
  <si>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</si>
  <si>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</si>
  <si>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</si>
  <si>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</si>
  <si>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</si>
  <si>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</si>
  <si>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</si>
  <si>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</si>
  <si>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</si>
  <si>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</si>
  <si>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</si>
  <si>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</si>
  <si>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</si>
  <si>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</si>
  <si>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</si>
  <si>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</si>
  <si>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</si>
  <si>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</si>
  <si>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</si>
  <si>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</si>
  <si>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</si>
  <si>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</si>
  <si>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</si>
  <si>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</si>
  <si>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</si>
  <si>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</si>
  <si>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</si>
  <si>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</si>
  <si>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</si>
  <si>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</si>
  <si>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</si>
  <si>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</si>
  <si>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</si>
  <si>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</si>
  <si>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</si>
  <si>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</si>
  <si>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</si>
  <si>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</si>
  <si>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</si>
  <si>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</si>
  <si>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</si>
  <si>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</si>
  <si>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</si>
  <si>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</si>
  <si>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</si>
  <si>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</si>
  <si>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</si>
  <si>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</si>
  <si>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</si>
  <si>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</si>
  <si>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</si>
  <si>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</si>
  <si>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</si>
  <si>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</si>
  <si>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</si>
  <si>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</si>
  <si>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</si>
  <si>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</si>
  <si>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</si>
  <si>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</si>
  <si>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</si>
  <si>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</si>
  <si>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</si>
  <si>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</si>
  <si>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</si>
  <si>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</si>
  <si>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</si>
  <si>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</si>
  <si>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</si>
  <si>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</si>
  <si>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</si>
  <si>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</si>
  <si>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</si>
  <si>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</si>
  <si>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</si>
  <si>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</si>
  <si>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</si>
  <si>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</si>
  <si>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</si>
  <si>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</si>
  <si>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</si>
  <si>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</si>
  <si>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</si>
  <si>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</si>
  <si>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</si>
  <si>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</si>
  <si>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</si>
  <si>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</si>
  <si>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</si>
  <si>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</si>
  <si>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</si>
  <si>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</si>
  <si>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</si>
  <si>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</si>
  <si>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</si>
  <si>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</si>
  <si>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</si>
  <si>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</si>
  <si>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</si>
  <si>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</si>
  <si>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</si>
  <si>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</si>
  <si>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</si>
  <si>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</si>
  <si>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</si>
  <si>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</si>
  <si>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</si>
  <si>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</si>
  <si>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</si>
  <si>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</si>
  <si>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</si>
  <si>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</si>
  <si>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</si>
  <si>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</si>
  <si>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</si>
  <si>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</si>
  <si>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</si>
  <si>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</si>
  <si>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</si>
  <si>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</si>
  <si>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</si>
  <si>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</si>
  <si>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</si>
  <si>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</si>
  <si>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</si>
  <si>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</si>
  <si>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</si>
  <si>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</si>
  <si>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</si>
  <si>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</si>
  <si>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</si>
  <si>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</si>
  <si>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</si>
  <si>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</si>
  <si>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</si>
  <si>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</si>
  <si>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</si>
  <si>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</si>
  <si>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</si>
  <si>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</si>
  <si>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</si>
  <si>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</si>
  <si>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</si>
  <si>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</si>
  <si>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</si>
  <si>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</si>
  <si>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</si>
  <si>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</si>
  <si>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</si>
  <si>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</si>
  <si>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</si>
  <si>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</si>
  <si>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</si>
  <si>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</si>
  <si>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</si>
  <si>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</si>
  <si>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</si>
  <si>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</si>
  <si>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</si>
  <si>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</si>
  <si>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</si>
  <si>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</si>
  <si>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</si>
  <si>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</si>
  <si>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</si>
  <si>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</si>
  <si>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</si>
  <si>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</si>
  <si>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</si>
  <si>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</si>
  <si>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</si>
  <si>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</si>
  <si>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</si>
  <si>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</si>
  <si>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</si>
  <si>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</si>
  <si>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</si>
  <si>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</si>
  <si>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</si>
  <si>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</si>
  <si>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</si>
  <si>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</si>
  <si>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</si>
  <si>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</si>
  <si>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</si>
  <si>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</si>
  <si>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</si>
  <si>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</si>
  <si>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</si>
  <si>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</si>
  <si>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</si>
  <si>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</si>
  <si>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</si>
  <si>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</si>
  <si>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</si>
  <si>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</si>
  <si>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</si>
  <si>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</si>
  <si>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</si>
  <si>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</si>
  <si>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</si>
  <si>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</si>
  <si>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</si>
  <si>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</si>
  <si>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</si>
  <si>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</si>
  <si>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</si>
  <si>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</si>
  <si>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</si>
  <si>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</si>
  <si>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</si>
  <si>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</si>
  <si>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</si>
  <si>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</si>
  <si>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</si>
  <si>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</si>
  <si>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</si>
  <si>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</si>
  <si>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</si>
  <si>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</si>
  <si>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</si>
  <si>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</si>
  <si>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</si>
  <si>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</si>
  <si>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</si>
  <si>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</si>
  <si>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</si>
  <si>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</si>
  <si>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</si>
  <si>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</si>
  <si>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</si>
  <si>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</si>
  <si>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</si>
  <si>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</si>
  <si>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</si>
  <si>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</si>
  <si>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</si>
  <si>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</si>
  <si>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</si>
  <si>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</si>
  <si>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</si>
  <si>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</si>
  <si>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</si>
  <si>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</si>
  <si>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</si>
  <si>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</si>
  <si>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</si>
  <si>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</si>
  <si>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</si>
  <si>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</si>
  <si>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</si>
  <si>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</si>
  <si>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</si>
  <si>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</si>
  <si>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</si>
  <si>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</si>
  <si>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</si>
  <si>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</si>
  <si>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</si>
  <si>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</si>
  <si>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</si>
  <si>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</si>
  <si>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</si>
  <si>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</si>
  <si>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</si>
  <si>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</si>
  <si>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</si>
  <si>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</si>
  <si>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</si>
  <si>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</si>
  <si>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</si>
  <si>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</si>
  <si>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</si>
  <si>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</si>
  <si>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</si>
  <si>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</si>
  <si>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</si>
  <si>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</si>
  <si>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</si>
  <si>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</si>
  <si>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</si>
  <si>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</si>
  <si>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</si>
  <si>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</si>
  <si>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</si>
  <si>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</si>
  <si>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</si>
  <si>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</si>
  <si>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</si>
  <si>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</si>
  <si>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</si>
  <si>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</si>
  <si>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</si>
  <si>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</si>
  <si>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</si>
  <si>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</si>
  <si>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</si>
  <si>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</si>
  <si>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</si>
  <si>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</si>
  <si>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</si>
  <si>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</si>
  <si>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</si>
  <si>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</si>
  <si>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</si>
  <si>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</si>
  <si>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</si>
  <si>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</si>
  <si>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</si>
  <si>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</si>
  <si>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</si>
  <si>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</si>
  <si>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</si>
  <si>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</si>
  <si>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</si>
  <si>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</si>
  <si>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</si>
  <si>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</si>
  <si>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</si>
  <si>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</si>
  <si>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</si>
  <si>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</si>
  <si>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</si>
  <si>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</si>
  <si>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</si>
  <si>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</si>
  <si>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</si>
  <si>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</si>
  <si>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</si>
  <si>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</si>
  <si>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</si>
  <si>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</si>
  <si>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</si>
  <si>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</si>
  <si>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</si>
  <si>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</si>
  <si>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</si>
  <si>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</si>
  <si>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</si>
  <si>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</si>
  <si>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</si>
  <si>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</si>
  <si>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</si>
  <si>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</si>
  <si>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</si>
  <si>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</si>
  <si>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</si>
  <si>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</si>
  <si>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</si>
  <si>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</si>
  <si>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</si>
  <si>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</si>
  <si>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</si>
  <si>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</si>
  <si>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</si>
  <si>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</si>
  <si>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</si>
  <si>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</si>
  <si>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</si>
  <si>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</si>
  <si>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</si>
  <si>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</si>
  <si>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</si>
  <si>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</si>
  <si>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</si>
  <si>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</si>
  <si>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</si>
  <si>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</si>
  <si>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</si>
  <si>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</si>
  <si>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</si>
  <si>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</si>
  <si>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</si>
  <si>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</si>
  <si>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</si>
  <si>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</si>
  <si>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</si>
  <si>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</si>
  <si>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</si>
  <si>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</si>
  <si>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</si>
  <si>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</si>
  <si>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</si>
  <si>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</si>
  <si>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</si>
  <si>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</si>
  <si>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</si>
  <si>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</si>
  <si>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</si>
  <si>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</si>
  <si>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</si>
  <si>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</si>
  <si>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</si>
  <si>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</si>
  <si>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</si>
  <si>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</si>
  <si>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</si>
  <si>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</si>
  <si>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</si>
  <si>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</si>
  <si>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</si>
  <si>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</si>
  <si>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</si>
  <si>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</si>
  <si>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</si>
  <si>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</si>
  <si>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</si>
  <si>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</si>
  <si>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</si>
  <si>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</si>
  <si>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</si>
  <si>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</si>
  <si>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</si>
  <si>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</si>
  <si>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</si>
  <si>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</si>
  <si>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</si>
  <si>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</si>
  <si>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</si>
  <si>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</si>
  <si>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</si>
  <si>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</si>
  <si>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</si>
  <si>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</si>
  <si>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</si>
  <si>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</si>
  <si>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</si>
  <si>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</si>
  <si>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</si>
  <si>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</si>
  <si>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</si>
  <si>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</si>
  <si>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</si>
  <si>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</si>
  <si>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</si>
  <si>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</si>
  <si>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</si>
  <si>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</si>
  <si>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</si>
  <si>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</si>
  <si>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</si>
  <si>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</si>
  <si>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</si>
  <si>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</si>
  <si>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</si>
  <si>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</si>
  <si>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</si>
  <si>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</si>
  <si>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</si>
  <si>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</si>
  <si>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</si>
  <si>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</si>
  <si>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</si>
  <si>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</si>
  <si>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</si>
  <si>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</si>
  <si>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</si>
  <si>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</si>
  <si>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</si>
  <si>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</si>
  <si>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</si>
  <si>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</si>
  <si>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</si>
  <si>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</si>
  <si>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</si>
  <si>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</si>
  <si>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</si>
  <si>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</si>
  <si>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</si>
  <si>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</si>
  <si>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</si>
  <si>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</si>
  <si>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</si>
  <si>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</si>
  <si>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</si>
  <si>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</si>
  <si>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</si>
  <si>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</si>
  <si>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</si>
  <si>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</si>
  <si>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</si>
  <si>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</si>
  <si>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</si>
  <si>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</si>
  <si>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</si>
  <si>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</si>
  <si>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</si>
  <si>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</si>
  <si>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</si>
  <si>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</si>
  <si>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</si>
  <si>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</si>
  <si>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</si>
  <si>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</si>
  <si>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</si>
  <si>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</si>
  <si>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</si>
  <si>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</si>
  <si>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</si>
  <si>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</si>
  <si>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</si>
  <si>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</si>
  <si>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</si>
  <si>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</si>
  <si>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</si>
  <si>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</si>
  <si>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</si>
  <si>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</si>
  <si>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</si>
  <si>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</si>
  <si>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</si>
  <si>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</si>
  <si>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</si>
  <si>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</si>
  <si>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</si>
  <si>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</si>
  <si>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</si>
  <si>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</si>
  <si>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</si>
  <si>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</si>
  <si>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</si>
  <si>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</si>
  <si>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</si>
  <si>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</si>
  <si>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</si>
  <si>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</si>
  <si>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</si>
  <si>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</si>
  <si>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</si>
  <si>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</si>
  <si>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</si>
  <si>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</si>
  <si>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</si>
  <si>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</si>
  <si>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</si>
  <si>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</si>
  <si>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</si>
  <si>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</si>
  <si>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</si>
  <si>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</si>
  <si>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</si>
  <si>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</si>
  <si>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</si>
  <si>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</si>
  <si>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</si>
  <si>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</si>
  <si>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</si>
  <si>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</si>
  <si>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</si>
  <si>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</si>
  <si>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</si>
  <si>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</si>
  <si>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</si>
  <si>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</si>
  <si>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</si>
  <si>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</si>
  <si>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</si>
  <si>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</si>
  <si>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</si>
  <si>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</si>
  <si>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</si>
  <si>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</si>
  <si>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</si>
  <si>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</si>
  <si>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</si>
  <si>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</si>
  <si>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</si>
  <si>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</si>
  <si>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</si>
  <si>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</si>
  <si>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</si>
  <si>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</si>
  <si>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</si>
  <si>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</si>
  <si>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</si>
  <si>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</si>
  <si>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</si>
  <si>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</si>
  <si>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</si>
  <si>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</si>
  <si>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</si>
  <si>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</si>
  <si>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</si>
  <si>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</si>
  <si>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</si>
  <si>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</si>
  <si>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</si>
  <si>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</si>
  <si>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</si>
  <si>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</si>
  <si>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</si>
  <si>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</si>
  <si>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</si>
  <si>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</si>
  <si>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</si>
  <si>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</si>
  <si>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</si>
  <si>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</si>
  <si>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</si>
  <si>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</si>
  <si>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</si>
  <si>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</si>
  <si>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</si>
  <si>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</si>
  <si>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</si>
  <si>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</si>
  <si>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</si>
  <si>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</si>
  <si>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</si>
  <si>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</si>
  <si>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</si>
  <si>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</si>
  <si>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</si>
  <si>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</si>
  <si>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</si>
  <si>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</si>
  <si>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</si>
  <si>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</si>
  <si>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</si>
  <si>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</si>
  <si>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</si>
  <si>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</si>
  <si>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</si>
  <si>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</si>
  <si>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</si>
  <si>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</si>
  <si>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</si>
  <si>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</si>
  <si>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</si>
  <si>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</si>
  <si>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</si>
  <si>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</si>
  <si>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</si>
  <si>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</si>
  <si>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</si>
  <si>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</si>
  <si>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</si>
  <si>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</si>
  <si>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</si>
  <si>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</si>
  <si>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</si>
  <si>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</si>
  <si>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</si>
  <si>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</si>
  <si>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</si>
  <si>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</si>
  <si>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</si>
  <si>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</si>
  <si>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</si>
  <si>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</si>
  <si>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</si>
  <si>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</si>
  <si>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</si>
  <si>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</si>
  <si>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</si>
  <si>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</si>
  <si>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</si>
  <si>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</si>
  <si>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</si>
  <si>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</si>
  <si>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</si>
  <si>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</si>
  <si>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</si>
  <si>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</si>
  <si>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</si>
  <si>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</si>
  <si>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</si>
  <si>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</si>
  <si>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</si>
  <si>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</si>
  <si>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</si>
  <si>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</si>
  <si>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</si>
  <si>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</si>
  <si>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</si>
  <si>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</si>
  <si>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</si>
  <si>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</si>
  <si>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</si>
  <si>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</si>
  <si>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</si>
  <si>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</si>
  <si>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</si>
  <si>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</si>
  <si>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</si>
  <si>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</si>
  <si>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</si>
  <si>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</si>
  <si>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</si>
  <si>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</si>
  <si>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</si>
  <si>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</si>
  <si>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</si>
  <si>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</si>
  <si>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</si>
  <si>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</si>
  <si>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</si>
  <si>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</si>
  <si>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</si>
  <si>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</si>
  <si>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</si>
  <si>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</si>
  <si>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</si>
  <si>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</si>
  <si>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</si>
  <si>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</si>
  <si>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</si>
  <si>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</si>
  <si>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</si>
  <si>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</si>
  <si>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</si>
  <si>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</si>
  <si>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</si>
  <si>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</si>
  <si>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</si>
  <si>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</si>
  <si>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</si>
  <si>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</si>
  <si>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</si>
  <si>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</si>
  <si>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</si>
  <si>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</si>
  <si>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</si>
  <si>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</si>
  <si>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</si>
  <si>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</si>
  <si>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</si>
  <si>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</si>
  <si>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</si>
  <si>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</si>
  <si>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</si>
  <si>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</si>
  <si>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</si>
  <si>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</si>
  <si>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</si>
  <si>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</si>
  <si>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</si>
  <si>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</si>
  <si>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</si>
  <si>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</si>
  <si>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</si>
  <si>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</si>
  <si>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</si>
  <si>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</si>
  <si>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</si>
  <si>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</si>
  <si>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</si>
  <si>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</si>
  <si>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</si>
  <si>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</si>
  <si>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</si>
  <si>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</si>
  <si>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</si>
  <si>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</si>
  <si>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</si>
  <si>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</si>
  <si>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</si>
  <si>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</si>
  <si>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</si>
  <si>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</si>
  <si>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</si>
  <si>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</si>
  <si>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</si>
  <si>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</si>
  <si>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</si>
  <si>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</si>
  <si>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</si>
  <si>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</si>
  <si>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</si>
  <si>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</si>
  <si>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</si>
  <si>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</si>
  <si>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</si>
  <si>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</si>
  <si>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</si>
  <si>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</si>
  <si>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</si>
  <si>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</si>
  <si>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</si>
  <si>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</si>
  <si>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</si>
  <si>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</si>
  <si>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</si>
  <si>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</si>
  <si>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</si>
  <si>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</si>
  <si>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</si>
  <si>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</si>
  <si>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</si>
  <si>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</si>
  <si>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</si>
  <si>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</si>
  <si>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</si>
  <si>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</si>
  <si>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</si>
  <si>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</si>
  <si>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</si>
  <si>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</si>
  <si>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</si>
  <si>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</si>
  <si>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</si>
  <si>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</si>
  <si>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</si>
  <si>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</si>
  <si>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</si>
  <si>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</si>
  <si>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</si>
  <si>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</si>
  <si>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</si>
  <si>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</si>
  <si>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</si>
  <si>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</si>
  <si>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</si>
  <si>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</si>
  <si>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</si>
  <si>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</si>
  <si>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</si>
  <si>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</si>
  <si>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</si>
  <si>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</si>
  <si>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</si>
  <si>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</si>
  <si>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</si>
  <si>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</si>
  <si>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</si>
  <si>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</si>
  <si>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</si>
  <si>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</si>
  <si>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</si>
  <si>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</si>
  <si>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</si>
  <si>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</si>
  <si>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</si>
  <si>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</si>
  <si>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</si>
  <si>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</si>
  <si>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</si>
  <si>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</si>
  <si>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</si>
  <si>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</si>
  <si>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</si>
  <si>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</si>
  <si>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</si>
  <si>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</si>
  <si>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</si>
  <si>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</si>
  <si>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</si>
  <si>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</si>
  <si>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</si>
  <si>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</si>
  <si>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</si>
  <si>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</si>
  <si>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</si>
  <si>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</si>
  <si>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</si>
  <si>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</si>
  <si>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</si>
  <si>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</si>
  <si>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</si>
  <si>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</si>
  <si>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</si>
  <si>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</si>
  <si>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</si>
  <si>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</si>
  <si>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</si>
  <si>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</si>
  <si>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</si>
  <si>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</si>
  <si>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</si>
  <si>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</si>
  <si>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</si>
  <si>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</si>
  <si>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</si>
  <si>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</si>
  <si>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</si>
  <si>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</si>
  <si>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</si>
  <si>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</si>
  <si>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</si>
  <si>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</si>
  <si>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</si>
  <si>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</si>
  <si>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</si>
  <si>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</si>
  <si>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</si>
  <si>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</si>
  <si>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</si>
  <si>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</si>
  <si>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</si>
  <si>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</si>
  <si>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</si>
  <si>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</si>
  <si>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</si>
  <si>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</si>
  <si>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</si>
  <si>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</si>
  <si>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</si>
  <si>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</si>
  <si>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</si>
  <si>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</si>
  <si>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</si>
  <si>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</si>
  <si>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</si>
  <si>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</si>
  <si>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</si>
  <si>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</si>
  <si>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</si>
  <si>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</si>
  <si>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</si>
  <si>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</si>
  <si>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</si>
  <si>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</si>
  <si>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</si>
  <si>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</si>
  <si>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</si>
  <si>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</si>
  <si>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</si>
  <si>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</si>
  <si>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</si>
  <si>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</si>
  <si>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</si>
  <si>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</si>
  <si>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</si>
  <si>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</si>
  <si>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</si>
  <si>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</si>
  <si>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</si>
  <si>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</si>
  <si>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</si>
  <si>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</si>
  <si>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</si>
  <si>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</si>
  <si>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</si>
  <si>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</si>
  <si>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</si>
  <si>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</si>
  <si>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</si>
  <si>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</si>
  <si>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</si>
  <si>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</si>
  <si>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</si>
  <si>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</si>
  <si>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</si>
  <si>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</si>
  <si>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</si>
  <si>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</si>
  <si>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</si>
  <si>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</si>
  <si>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</si>
  <si>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</si>
  <si>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</si>
  <si>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</si>
  <si>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</si>
  <si>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</si>
  <si>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</si>
  <si>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</si>
  <si>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</si>
  <si>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</si>
  <si>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</si>
  <si>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</si>
  <si>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</si>
  <si>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</si>
  <si>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</si>
  <si>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</si>
  <si>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</si>
  <si>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</si>
  <si>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</si>
  <si>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</si>
  <si>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</si>
  <si>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</si>
  <si>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</si>
  <si>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</si>
  <si>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</si>
  <si>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</si>
  <si>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</si>
  <si>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</si>
  <si>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</si>
  <si>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</si>
  <si>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</si>
  <si>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</si>
  <si>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</si>
  <si>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</si>
  <si>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</si>
  <si>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</si>
  <si>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</si>
  <si>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</si>
  <si>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</si>
  <si>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</si>
  <si>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</si>
  <si>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</si>
  <si>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</si>
  <si>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</si>
  <si>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</si>
  <si>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</si>
  <si>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</si>
  <si>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</si>
  <si>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</si>
  <si>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</si>
  <si>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</si>
  <si>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</si>
  <si>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</si>
  <si>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</si>
  <si>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</si>
  <si>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</si>
  <si>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</si>
  <si>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</si>
  <si>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</si>
  <si>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</si>
  <si>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</si>
  <si>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</si>
  <si>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</si>
  <si>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</si>
  <si>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</si>
  <si>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</si>
  <si>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</si>
  <si>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</si>
  <si>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</si>
  <si>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</si>
  <si>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</si>
  <si>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</si>
  <si>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</si>
  <si>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</si>
  <si>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</si>
  <si>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</si>
  <si>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</si>
  <si>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</si>
  <si>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</si>
  <si>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</si>
  <si>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</si>
  <si>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</si>
  <si>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</si>
  <si>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</si>
  <si>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</si>
  <si>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</si>
  <si>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</si>
  <si>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</si>
  <si>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</si>
  <si>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</si>
  <si>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</si>
  <si>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</si>
  <si>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</si>
  <si>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</si>
  <si>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</si>
  <si>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</si>
  <si>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</si>
  <si>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</si>
  <si>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</si>
  <si>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</si>
  <si>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</si>
  <si>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</si>
  <si>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</si>
  <si>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</si>
  <si>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</si>
  <si>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</si>
  <si>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</si>
  <si>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</si>
  <si>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</si>
  <si>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</si>
  <si>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</si>
  <si>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</si>
  <si>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</si>
  <si>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</si>
  <si>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</si>
  <si>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</si>
  <si>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</si>
  <si>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</si>
  <si>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</si>
  <si>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</si>
  <si>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</si>
  <si>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</si>
  <si>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</si>
  <si>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</si>
  <si>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</si>
  <si>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</si>
  <si>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</si>
  <si>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</si>
  <si>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</si>
  <si>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</si>
  <si>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</si>
  <si>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</si>
  <si>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</si>
  <si>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</si>
  <si>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</si>
  <si>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</si>
  <si>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</si>
  <si>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</si>
  <si>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</si>
  <si>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</si>
  <si>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</si>
  <si>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</si>
  <si>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</si>
  <si>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</si>
  <si>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</si>
  <si>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</si>
  <si>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</si>
  <si>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</si>
  <si>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</si>
  <si>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</si>
  <si>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</si>
  <si>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</si>
  <si>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</si>
  <si>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</si>
  <si>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</si>
  <si>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</si>
  <si>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</si>
  <si>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</si>
  <si>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</si>
  <si>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</si>
  <si>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</si>
  <si>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</si>
  <si>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</si>
  <si>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</si>
  <si>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</si>
  <si>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</si>
  <si>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</si>
  <si>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</si>
  <si>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</si>
  <si>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</si>
  <si>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</si>
  <si>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</si>
  <si>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</si>
  <si>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</si>
  <si>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</si>
  <si>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</si>
  <si>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</si>
  <si>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</si>
  <si>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</si>
  <si>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</si>
  <si>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</si>
  <si>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</si>
  <si>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</si>
  <si>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</si>
  <si>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</si>
  <si>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</si>
  <si>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</si>
  <si>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</si>
  <si>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</si>
  <si>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</si>
  <si>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</si>
  <si>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</si>
  <si>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</si>
  <si>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</si>
  <si>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</si>
  <si>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</si>
  <si>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</si>
  <si>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</si>
  <si>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</si>
  <si>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</si>
  <si>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</si>
  <si>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</si>
  <si>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</si>
  <si>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</si>
  <si>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</si>
  <si>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</si>
  <si>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</si>
  <si>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</si>
  <si>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</si>
  <si>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</si>
  <si>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</si>
  <si>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</si>
  <si>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</si>
  <si>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</si>
  <si>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</si>
  <si>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</si>
  <si>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</si>
  <si>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</si>
  <si>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</si>
  <si>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</si>
  <si>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</si>
  <si>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</si>
  <si>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</si>
  <si>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</si>
  <si>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</si>
  <si>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</si>
  <si>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</si>
  <si>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</si>
  <si>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</si>
  <si>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</si>
  <si>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</si>
  <si>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</si>
  <si>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</si>
  <si>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</si>
  <si>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</si>
  <si>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</si>
  <si>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</si>
  <si>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</si>
  <si>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</si>
  <si>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</si>
  <si>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</si>
  <si>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</si>
  <si>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</si>
  <si>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</si>
  <si>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</si>
  <si>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</si>
  <si>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</si>
  <si>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</si>
  <si>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</si>
  <si>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</si>
  <si>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</si>
  <si>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</si>
  <si>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</si>
  <si>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</si>
  <si>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</si>
  <si>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</si>
  <si>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</si>
  <si>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</si>
  <si>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</si>
  <si>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</si>
  <si>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</si>
  <si>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</si>
  <si>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</si>
  <si>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</si>
  <si>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</si>
  <si>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</si>
  <si>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</si>
  <si>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</si>
  <si>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</si>
  <si>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</si>
  <si>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</si>
  <si>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</si>
  <si>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</si>
  <si>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</si>
  <si>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</si>
  <si>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</si>
  <si>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</si>
  <si>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</si>
  <si>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</si>
  <si>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</si>
  <si>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</si>
  <si>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</si>
  <si>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</si>
  <si>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</si>
  <si>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</si>
  <si>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</si>
  <si>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</si>
  <si>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</si>
  <si>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</si>
  <si>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</si>
  <si>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</si>
  <si>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</si>
  <si>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</si>
  <si>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</si>
  <si>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</si>
  <si>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</si>
  <si>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</si>
  <si>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</si>
  <si>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</si>
  <si>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</si>
  <si>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</si>
  <si>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</si>
  <si>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</si>
  <si>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</si>
  <si>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</si>
  <si>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</si>
  <si>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</si>
  <si>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</si>
  <si>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</si>
  <si>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</si>
  <si>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</si>
  <si>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</si>
  <si>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</si>
  <si>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</si>
  <si>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</si>
  <si>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</si>
  <si>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</si>
  <si>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</si>
  <si>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</si>
  <si>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</si>
  <si>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</si>
  <si>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</si>
  <si>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</si>
  <si>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</si>
  <si>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</si>
  <si>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</si>
  <si>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</si>
  <si>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</si>
  <si>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</si>
  <si>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</si>
  <si>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</si>
  <si>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</si>
  <si>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</si>
  <si>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</si>
  <si>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</si>
  <si>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</si>
  <si>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</si>
  <si>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</si>
  <si>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</si>
  <si>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</si>
  <si>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</si>
  <si>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</si>
  <si>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</si>
  <si>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</si>
  <si>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</si>
  <si>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</si>
  <si>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</si>
  <si>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</si>
  <si>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</si>
  <si>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</si>
  <si>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</si>
  <si>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</si>
  <si>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</si>
  <si>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</si>
  <si>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</si>
  <si>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</si>
  <si>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</si>
  <si>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</si>
  <si>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</si>
  <si>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</si>
  <si>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</si>
  <si>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</si>
  <si>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</si>
  <si>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</si>
  <si>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</si>
  <si>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</si>
  <si>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</si>
  <si>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</si>
  <si>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</si>
  <si>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</si>
  <si>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</si>
  <si>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</si>
  <si>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</si>
  <si>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</si>
  <si>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</si>
  <si>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</si>
  <si>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</si>
  <si>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</si>
  <si>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</si>
  <si>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</si>
  <si>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</si>
  <si>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</si>
  <si>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</si>
  <si>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</si>
  <si>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</si>
  <si>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</si>
  <si>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</si>
  <si>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</si>
  <si>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</si>
  <si>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</si>
  <si>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</si>
  <si>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</si>
  <si>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</si>
  <si>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</si>
  <si>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</si>
  <si>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</si>
  <si>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</si>
  <si>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</si>
  <si>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</si>
  <si>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</si>
  <si>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</si>
  <si>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</si>
  <si>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</si>
  <si>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</si>
  <si>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</si>
  <si>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</si>
  <si>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</si>
  <si>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</si>
  <si>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</si>
  <si>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</si>
  <si>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</si>
  <si>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</si>
  <si>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</si>
  <si>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</si>
  <si>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</si>
  <si>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</si>
  <si>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</si>
  <si>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</si>
  <si>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</si>
  <si>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</si>
  <si>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</si>
  <si>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</si>
  <si>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</si>
  <si>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</si>
  <si>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</si>
  <si>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</si>
  <si>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</si>
  <si>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</si>
  <si>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</si>
  <si>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</si>
  <si>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</si>
  <si>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</si>
  <si>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</si>
  <si>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</si>
  <si>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</si>
  <si>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</si>
  <si>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</si>
  <si>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</si>
  <si>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</si>
  <si>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</si>
  <si>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</si>
  <si>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</si>
  <si>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</si>
  <si>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</si>
  <si>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</si>
  <si>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</si>
  <si>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</si>
  <si>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</si>
  <si>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</si>
  <si>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</si>
  <si>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</si>
  <si>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</si>
  <si>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</si>
  <si>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</si>
  <si>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</si>
  <si>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</si>
  <si>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</si>
  <si>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</si>
  <si>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</si>
  <si>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</si>
  <si>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</si>
  <si>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</si>
  <si>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</si>
  <si>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</si>
  <si>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</si>
  <si>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</si>
  <si>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</si>
  <si>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</si>
  <si>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</si>
  <si>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</si>
  <si>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</si>
  <si>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</si>
  <si>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</si>
  <si>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</si>
  <si>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</si>
  <si>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</si>
  <si>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</si>
  <si>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</si>
  <si>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</si>
  <si>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</si>
  <si>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</si>
  <si>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</si>
  <si>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</si>
  <si>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</si>
  <si>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</si>
  <si>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</si>
  <si>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</si>
  <si>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</si>
  <si>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</si>
  <si>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</si>
  <si>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</si>
  <si>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</si>
  <si>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</si>
  <si>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</si>
  <si>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</si>
  <si>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</si>
  <si>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</si>
  <si>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</si>
  <si>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</si>
  <si>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</si>
  <si>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</si>
  <si>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</si>
  <si>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</si>
  <si>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</si>
  <si>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</si>
  <si>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</si>
  <si>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</si>
  <si>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</si>
  <si>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</si>
  <si>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</si>
  <si>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</si>
  <si>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</si>
  <si>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</si>
  <si>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</si>
  <si>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</si>
  <si>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</si>
  <si>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</si>
  <si>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</si>
  <si>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</si>
  <si>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</si>
  <si>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</si>
  <si>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</si>
  <si>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</si>
  <si>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</si>
  <si>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</si>
  <si>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</si>
  <si>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</si>
  <si>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</si>
  <si>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</si>
  <si>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</si>
  <si>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</si>
  <si>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</si>
  <si>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</si>
  <si>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</si>
  <si>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</si>
  <si>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</si>
  <si>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</si>
  <si>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</si>
  <si>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</si>
  <si>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</si>
  <si>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</si>
  <si>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</si>
  <si>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</si>
  <si>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</si>
  <si>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</si>
  <si>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</si>
  <si>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</si>
  <si>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</si>
  <si>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</si>
  <si>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</si>
  <si>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</si>
  <si>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</si>
  <si>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</si>
  <si>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</si>
  <si>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</si>
  <si>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</si>
  <si>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</si>
  <si>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</si>
  <si>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</si>
  <si>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</si>
  <si>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</si>
  <si>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</si>
  <si>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</si>
  <si>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</si>
  <si>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</si>
  <si>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</si>
  <si>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</si>
  <si>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</si>
  <si>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</si>
  <si>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</si>
  <si>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</si>
  <si>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</si>
  <si>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</si>
  <si>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</si>
  <si>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</si>
  <si>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</si>
  <si>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</si>
  <si>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</si>
  <si>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</si>
  <si>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</si>
  <si>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</si>
  <si>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</si>
  <si>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</si>
  <si>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</si>
  <si>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</si>
  <si>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</si>
  <si>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</si>
  <si>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</si>
  <si>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</si>
  <si>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</si>
  <si>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</si>
  <si>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</si>
  <si>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</si>
  <si>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</si>
  <si>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</si>
  <si>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</si>
  <si>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</si>
  <si>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</si>
  <si>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</si>
  <si>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</si>
  <si>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</si>
  <si>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</si>
  <si>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</si>
  <si>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</si>
  <si>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</si>
  <si>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</si>
  <si>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</si>
  <si>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</si>
  <si>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</si>
  <si>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</si>
  <si>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</si>
  <si>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</si>
  <si>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</si>
  <si>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</si>
  <si>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</si>
  <si>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</si>
  <si>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</si>
  <si>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</si>
  <si>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</si>
  <si>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</si>
  <si>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</si>
  <si>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</si>
  <si>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</si>
  <si>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</si>
  <si>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</si>
  <si>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</si>
  <si>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</si>
  <si>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</si>
  <si>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</si>
  <si>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</si>
  <si>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</si>
  <si>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</si>
  <si>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</si>
  <si>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</si>
  <si>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</si>
  <si>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</si>
  <si>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</si>
  <si>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</si>
  <si>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</si>
  <si>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</si>
  <si>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</si>
  <si>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</si>
  <si>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</si>
  <si>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</si>
  <si>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</si>
  <si>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</si>
  <si>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</si>
  <si>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</si>
  <si>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</si>
  <si>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</si>
  <si>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</si>
  <si>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</si>
  <si>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</si>
  <si>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</si>
  <si>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</si>
  <si>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</si>
  <si>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</si>
  <si>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</si>
  <si>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</si>
  <si>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</si>
  <si>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</si>
  <si>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</si>
  <si>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</si>
  <si>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</si>
  <si>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</si>
  <si>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</si>
  <si>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</si>
  <si>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</si>
  <si>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</si>
  <si>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</si>
  <si>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</si>
  <si>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</si>
  <si>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</si>
  <si>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</si>
  <si>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</si>
  <si>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</si>
  <si>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</si>
  <si>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</si>
  <si>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</si>
  <si>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</si>
  <si>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</si>
  <si>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</si>
  <si>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</si>
  <si>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</si>
  <si>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</si>
  <si>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</si>
  <si>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</si>
  <si>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</si>
  <si>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</si>
  <si>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</si>
  <si>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</si>
  <si>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</si>
  <si>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</si>
  <si>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</si>
  <si>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</si>
  <si>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</si>
  <si>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</si>
  <si>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</si>
  <si>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</si>
  <si>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</si>
  <si>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</si>
  <si>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</si>
  <si>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</si>
  <si>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</si>
  <si>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</si>
  <si>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</si>
  <si>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</si>
  <si>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</si>
  <si>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</si>
  <si>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</si>
  <si>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</si>
  <si>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</si>
  <si>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</si>
  <si>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</si>
  <si>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</si>
  <si>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</si>
  <si>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</si>
  <si>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</si>
  <si>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</si>
  <si>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</si>
  <si>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</si>
  <si>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</si>
  <si>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</si>
  <si>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</si>
  <si>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</si>
  <si>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</si>
  <si>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</si>
  <si>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</si>
  <si>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</si>
  <si>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</si>
  <si>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</si>
  <si>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</si>
  <si>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</si>
  <si>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</si>
  <si>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</si>
  <si>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</si>
  <si>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</si>
  <si>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</si>
  <si>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</si>
  <si>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</si>
  <si>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</si>
  <si>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</si>
  <si>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</si>
  <si>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</si>
  <si>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</si>
  <si>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</si>
  <si>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</si>
  <si>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</si>
  <si>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</si>
  <si>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</si>
  <si>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</si>
  <si>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</si>
  <si>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</si>
  <si>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</si>
  <si>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</si>
  <si>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</si>
  <si>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</si>
  <si>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</si>
  <si>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</si>
  <si>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</si>
  <si>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</si>
  <si>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</si>
  <si>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</si>
  <si>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</si>
  <si>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</si>
  <si>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</si>
  <si>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</si>
  <si>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</si>
  <si>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</si>
  <si>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</si>
  <si>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</si>
  <si>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</si>
  <si>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</si>
  <si>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</si>
  <si>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</si>
  <si>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</si>
  <si>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</si>
  <si>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</si>
  <si>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</si>
  <si>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</si>
  <si>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</si>
  <si>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</si>
  <si>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</si>
  <si>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</si>
  <si>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</si>
  <si>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</si>
  <si>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</si>
  <si>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</si>
  <si>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</si>
  <si>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</si>
  <si>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</si>
  <si>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</si>
  <si>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</si>
  <si>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</si>
  <si>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</si>
  <si>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</si>
  <si>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</si>
  <si>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</si>
  <si>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</si>
  <si>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</si>
  <si>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</si>
  <si>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</si>
  <si>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</si>
  <si>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</si>
  <si>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</si>
  <si>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</si>
  <si>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</si>
  <si>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</si>
  <si>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</si>
  <si>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</si>
  <si>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</si>
  <si>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</si>
  <si>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</si>
  <si>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</si>
  <si>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</si>
  <si>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</si>
  <si>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</si>
  <si>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</si>
  <si>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</si>
  <si>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</si>
  <si>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</si>
  <si>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</si>
  <si>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</si>
  <si>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</si>
  <si>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</si>
  <si>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</si>
  <si>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</si>
  <si>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</si>
  <si>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</si>
  <si>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</si>
  <si>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</si>
  <si>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</si>
  <si>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</si>
  <si>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</si>
  <si>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</si>
  <si>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</si>
  <si>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</si>
  <si>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</si>
  <si>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</si>
  <si>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</si>
  <si>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</si>
  <si>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</si>
  <si>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</si>
  <si>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</si>
  <si>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</si>
  <si>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</si>
  <si>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</si>
  <si>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</si>
  <si>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</si>
  <si>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</si>
  <si>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</si>
  <si>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</si>
  <si>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</si>
  <si>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</si>
  <si>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</si>
  <si>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</si>
  <si>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</si>
  <si>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</si>
  <si>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</si>
  <si>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</si>
  <si>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</si>
  <si>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</si>
  <si>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</si>
  <si>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</si>
  <si>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</si>
  <si>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</si>
  <si>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</si>
  <si>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</si>
  <si>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</si>
  <si>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</si>
  <si>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</si>
  <si>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</si>
  <si>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</si>
  <si>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</si>
  <si>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</si>
  <si>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</si>
  <si>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</si>
  <si>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</si>
  <si>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</si>
  <si>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</si>
  <si>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</si>
  <si>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</si>
  <si>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</si>
  <si>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</si>
  <si>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</si>
  <si>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</si>
  <si>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</si>
  <si>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</si>
  <si>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</si>
  <si>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</si>
  <si>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</si>
  <si>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</si>
  <si>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</si>
  <si>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</si>
  <si>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</si>
  <si>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</si>
  <si>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</si>
  <si>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</si>
  <si>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</si>
  <si>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</si>
  <si>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</si>
  <si>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</si>
  <si>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</si>
  <si>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</si>
  <si>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</si>
  <si>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</si>
  <si>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</si>
  <si>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</si>
  <si>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</si>
  <si>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</si>
  <si>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</si>
  <si>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</si>
  <si>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</si>
  <si>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</si>
  <si>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</si>
  <si>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</si>
  <si>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</si>
  <si>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</si>
  <si>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</si>
  <si>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</si>
  <si>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</si>
  <si>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</si>
  <si>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</si>
  <si>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</si>
  <si>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</si>
  <si>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</si>
  <si>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</si>
  <si>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</si>
  <si>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</si>
  <si>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</si>
  <si>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</si>
  <si>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</si>
  <si>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</si>
  <si>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</si>
  <si>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</si>
  <si>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</si>
  <si>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</si>
  <si>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</si>
  <si>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</si>
  <si>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</si>
  <si>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</si>
  <si>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</si>
  <si>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</si>
  <si>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</si>
  <si>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</si>
  <si>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</si>
  <si>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</si>
  <si>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</si>
  <si>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</si>
  <si>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</si>
  <si>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</si>
  <si>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</si>
  <si>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</si>
  <si>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</si>
  <si>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</si>
  <si>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</si>
  <si>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</si>
  <si>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</si>
  <si>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</si>
  <si>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</si>
  <si>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</si>
  <si>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</si>
  <si>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</si>
  <si>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</si>
  <si>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</si>
  <si>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</si>
  <si>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</si>
  <si>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</si>
  <si>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</si>
  <si>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</si>
  <si>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</si>
  <si>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</si>
  <si>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</si>
  <si>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</si>
  <si>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</si>
  <si>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</si>
  <si>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</si>
  <si>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</si>
  <si>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</si>
  <si>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</si>
  <si>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</si>
  <si>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</si>
  <si>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</si>
  <si>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</si>
  <si>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</si>
  <si>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</si>
  <si>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</si>
  <si>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</si>
  <si>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</si>
  <si>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</si>
  <si>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</si>
  <si>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</si>
  <si>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</si>
  <si>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</si>
  <si>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</si>
  <si>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</si>
  <si>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</si>
  <si>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</si>
  <si>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</si>
  <si>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</si>
  <si>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</si>
  <si>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</si>
  <si>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</si>
  <si>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</si>
  <si>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</si>
  <si>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</si>
  <si>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</si>
  <si>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</si>
  <si>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</si>
  <si>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</si>
  <si>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</si>
  <si>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</si>
  <si>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</si>
  <si>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</si>
  <si>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</si>
  <si>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</si>
  <si>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</si>
  <si>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</si>
  <si>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</si>
  <si>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</si>
  <si>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</si>
  <si>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</si>
  <si>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</si>
  <si>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</si>
  <si>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</si>
  <si>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</si>
  <si>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</si>
  <si>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</si>
  <si>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</si>
  <si>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</si>
  <si>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</si>
  <si>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</si>
  <si>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</si>
  <si>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</si>
  <si>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</si>
  <si>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</si>
  <si>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</si>
  <si>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</si>
  <si>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</si>
  <si>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</si>
  <si>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</si>
  <si>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</si>
  <si>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</si>
  <si>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</si>
  <si>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</si>
  <si>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</si>
  <si>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</si>
  <si>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</si>
  <si>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</si>
  <si>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</si>
  <si>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</si>
  <si>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</si>
  <si>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</si>
  <si>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</si>
  <si>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</si>
  <si>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</si>
  <si>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</si>
  <si>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</si>
  <si>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</si>
  <si>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</si>
  <si>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</si>
  <si>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</si>
  <si>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</si>
  <si>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</si>
  <si>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</si>
  <si>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</si>
  <si>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</si>
  <si>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</si>
  <si>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</si>
  <si>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</si>
  <si>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</si>
  <si>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</si>
  <si>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</si>
  <si>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</si>
  <si>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</si>
  <si>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</si>
  <si>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</si>
  <si>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</si>
  <si>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</si>
  <si>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</si>
  <si>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</si>
  <si>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</si>
  <si>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</si>
  <si>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</si>
  <si>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</si>
  <si>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</si>
  <si>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</si>
  <si>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</si>
  <si>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</si>
  <si>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</si>
  <si>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</si>
  <si>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</si>
  <si>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</si>
  <si>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</si>
  <si>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</si>
  <si>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</si>
  <si>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</si>
  <si>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</si>
  <si>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</si>
  <si>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</si>
  <si>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</si>
  <si>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</si>
  <si>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</si>
  <si>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</si>
  <si>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</si>
  <si>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</si>
  <si>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</si>
  <si>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</si>
  <si>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</si>
  <si>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</si>
  <si>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</si>
  <si>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</si>
  <si>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</si>
  <si>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</si>
  <si>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</si>
  <si>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</si>
  <si>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</si>
  <si>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</si>
  <si>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</si>
  <si>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</si>
  <si>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</si>
  <si>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</si>
  <si>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</si>
  <si>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</si>
  <si>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</si>
  <si>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</si>
  <si>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</si>
  <si>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</si>
  <si>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</si>
  <si>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</si>
  <si>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</si>
  <si>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</si>
  <si>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</si>
  <si>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</si>
  <si>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</si>
  <si>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</si>
  <si>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</si>
  <si>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</si>
  <si>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</si>
  <si>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</si>
  <si>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</si>
  <si>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</si>
  <si>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</si>
  <si>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</si>
  <si>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</si>
  <si>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</si>
  <si>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</si>
  <si>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</si>
  <si>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</si>
  <si>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</si>
  <si>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</si>
  <si>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</si>
  <si>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</si>
  <si>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</si>
  <si>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</si>
  <si>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</si>
  <si>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</si>
  <si>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</si>
  <si>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</si>
  <si>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</si>
  <si>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</si>
  <si>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</si>
  <si>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</si>
  <si>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</si>
  <si>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</si>
  <si>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</si>
  <si>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</si>
  <si>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</si>
  <si>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</si>
  <si>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</si>
  <si>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</si>
  <si>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</si>
  <si>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</si>
  <si>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</si>
  <si>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</si>
  <si>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</si>
  <si>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</si>
  <si>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</si>
  <si>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</si>
  <si>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</si>
  <si>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</si>
  <si>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</si>
  <si>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</si>
  <si>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</si>
  <si>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</si>
  <si>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</si>
  <si>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</si>
  <si>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</si>
  <si>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</si>
  <si>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</si>
  <si>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</si>
  <si>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</si>
  <si>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</si>
  <si>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</si>
  <si>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</si>
  <si>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</si>
  <si>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</si>
  <si>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</si>
  <si>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</si>
  <si>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</si>
  <si>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</si>
  <si>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</si>
  <si>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</si>
  <si>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</si>
  <si>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</si>
  <si>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</si>
  <si>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</si>
  <si>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</si>
  <si>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</si>
  <si>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</si>
  <si>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</si>
  <si>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</si>
  <si>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</si>
  <si>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</si>
  <si>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</si>
  <si>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</si>
  <si>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</si>
  <si>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</si>
  <si>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</si>
  <si>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</si>
  <si>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</si>
  <si>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</si>
  <si>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</si>
  <si>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</si>
  <si>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</si>
  <si>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</si>
  <si>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</si>
  <si>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</si>
  <si>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</si>
  <si>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</si>
  <si>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</si>
  <si>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</si>
  <si>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</si>
  <si>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</si>
  <si>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</si>
  <si>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</si>
  <si>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</si>
  <si>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</si>
  <si>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</si>
  <si>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</si>
  <si>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</si>
  <si>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</si>
  <si>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</si>
  <si>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</si>
  <si>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</si>
  <si>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</si>
  <si>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</si>
  <si>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</si>
  <si>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</si>
  <si>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</si>
  <si>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</si>
  <si>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</si>
  <si>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</si>
  <si>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</si>
  <si>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</si>
  <si>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</si>
  <si>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</si>
  <si>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</si>
  <si>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</si>
  <si>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</si>
  <si>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</si>
  <si>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</si>
  <si>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</si>
  <si>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</si>
  <si>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</si>
  <si>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</si>
  <si>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</si>
  <si>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</si>
  <si>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</si>
  <si>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</si>
  <si>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</si>
  <si>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</si>
  <si>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</si>
  <si>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</si>
  <si>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</si>
  <si>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</si>
  <si>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</si>
  <si>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</si>
  <si>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</si>
  <si>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</si>
  <si>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</si>
  <si>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</si>
  <si>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</si>
  <si>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</si>
  <si>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</si>
  <si>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</si>
  <si>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</si>
  <si>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</si>
  <si>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</si>
  <si>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</si>
  <si>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</si>
  <si>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</si>
  <si>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</si>
  <si>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</si>
  <si>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</si>
  <si>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</si>
  <si>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</si>
  <si>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</si>
  <si>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</si>
  <si>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</si>
  <si>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</si>
  <si>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</si>
  <si>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</si>
  <si>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</si>
  <si>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</si>
  <si>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</si>
  <si>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</si>
  <si>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</si>
  <si>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</si>
  <si>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</si>
  <si>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</si>
  <si>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</si>
  <si>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</si>
  <si>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</si>
  <si>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</si>
  <si>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</si>
  <si>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</si>
  <si>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</si>
  <si>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</si>
  <si>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</si>
  <si>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</si>
  <si>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</si>
  <si>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</si>
  <si>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</si>
  <si>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</si>
  <si>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</si>
  <si>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</si>
  <si>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</si>
  <si>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</si>
  <si>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</si>
  <si>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</si>
  <si>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</si>
  <si>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</si>
  <si>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</si>
  <si>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</si>
  <si>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</si>
  <si>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</si>
  <si>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</si>
  <si>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</si>
  <si>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</si>
  <si>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</si>
  <si>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</si>
  <si>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</si>
  <si>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</si>
  <si>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</si>
  <si>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</si>
  <si>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</si>
  <si>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</si>
  <si>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</si>
  <si>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</si>
  <si>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</si>
  <si>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</si>
  <si>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</si>
  <si>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</si>
  <si>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</si>
  <si>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</si>
  <si>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</si>
  <si>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</si>
  <si>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</si>
  <si>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</si>
  <si>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</si>
  <si>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</si>
  <si>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</si>
  <si>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</si>
  <si>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</si>
  <si>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</si>
  <si>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</si>
  <si>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</si>
  <si>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</si>
  <si>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</si>
  <si>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</si>
  <si>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</si>
  <si>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</si>
  <si>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</si>
  <si>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</si>
  <si>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</si>
  <si>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</si>
  <si>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</si>
  <si>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</si>
  <si>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</si>
  <si>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</si>
  <si>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</si>
  <si>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</si>
  <si>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</si>
  <si>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</si>
  <si>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</si>
  <si>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</si>
  <si>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</si>
  <si>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</si>
  <si>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</si>
  <si>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</si>
  <si>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</si>
  <si>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</si>
  <si>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</si>
  <si>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</si>
  <si>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</si>
  <si>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</si>
  <si>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</si>
  <si>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</si>
  <si>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</si>
  <si>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</si>
  <si>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</si>
  <si>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</si>
  <si>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</si>
  <si>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</si>
  <si>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</si>
  <si>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</si>
  <si>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</si>
  <si>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</si>
  <si>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</si>
  <si>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</si>
  <si>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</si>
  <si>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</si>
  <si>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</si>
  <si>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</si>
  <si>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</si>
  <si>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</si>
  <si>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</si>
  <si>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</si>
  <si>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</si>
  <si>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</si>
  <si>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</si>
  <si>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</si>
  <si>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</si>
  <si>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</si>
  <si>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</si>
  <si>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</si>
  <si>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</si>
  <si>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</si>
  <si>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</si>
  <si>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</si>
  <si>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</si>
  <si>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</si>
  <si>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</si>
  <si>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</si>
  <si>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</si>
  <si>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</si>
  <si>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</si>
  <si>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</si>
  <si>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</si>
  <si>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</si>
  <si>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</si>
  <si>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</si>
  <si>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</si>
  <si>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</si>
  <si>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</si>
  <si>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</si>
  <si>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</si>
  <si>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</si>
  <si>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</si>
  <si>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</si>
  <si>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</si>
  <si>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</si>
  <si>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</si>
  <si>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</si>
  <si>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</si>
  <si>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</si>
  <si>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</si>
  <si>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</si>
  <si>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</si>
  <si>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</si>
  <si>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</si>
  <si>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</si>
  <si>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</si>
  <si>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</si>
  <si>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</si>
  <si>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</si>
  <si>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</si>
  <si>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</si>
  <si>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</si>
  <si>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</si>
  <si>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</si>
  <si>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</si>
  <si>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</si>
  <si>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</si>
  <si>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</si>
  <si>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</si>
  <si>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</si>
  <si>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</si>
  <si>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</si>
  <si>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</si>
  <si>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</si>
  <si>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</si>
  <si>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</si>
  <si>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</si>
  <si>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</si>
  <si>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</si>
  <si>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</si>
  <si>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</si>
  <si>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</si>
  <si>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</si>
  <si>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</si>
  <si>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</si>
  <si>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</si>
  <si>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</si>
  <si>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</si>
  <si>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</si>
  <si>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</si>
  <si>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</si>
  <si>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</si>
  <si>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</si>
  <si>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</si>
  <si>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</si>
  <si>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</si>
  <si>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</si>
  <si>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</si>
  <si>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</si>
  <si>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</si>
  <si>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</si>
  <si>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</si>
  <si>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</si>
  <si>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</si>
  <si>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</si>
  <si>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</si>
  <si>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</si>
  <si>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</si>
  <si>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</si>
  <si>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</si>
  <si>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</si>
  <si>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</si>
  <si>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</si>
  <si>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</si>
  <si>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</si>
  <si>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</si>
  <si>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</si>
  <si>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</si>
  <si>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</si>
  <si>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</si>
  <si>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</si>
  <si>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</si>
  <si>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</si>
  <si>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</si>
  <si>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</si>
  <si>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</si>
  <si>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</si>
  <si>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</si>
  <si>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</si>
  <si>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</si>
  <si>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</si>
  <si>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</si>
  <si>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</si>
  <si>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</si>
  <si>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</si>
  <si>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</si>
  <si>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</si>
  <si>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</si>
  <si>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</si>
  <si>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</si>
  <si>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</si>
  <si>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</si>
  <si>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</si>
  <si>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</si>
  <si>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</si>
  <si>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</si>
  <si>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</si>
  <si>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</si>
  <si>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</si>
  <si>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</si>
  <si>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</si>
  <si>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</si>
  <si>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</si>
  <si>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</si>
  <si>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</si>
  <si>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</si>
  <si>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</si>
  <si>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</si>
  <si>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</si>
  <si>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</si>
  <si>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</si>
  <si>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</si>
  <si>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</si>
  <si>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</si>
  <si>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</si>
  <si>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</si>
  <si>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</si>
  <si>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</si>
  <si>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</si>
  <si>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</si>
  <si>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</si>
  <si>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</si>
  <si>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</si>
  <si>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</si>
  <si>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</si>
  <si>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</si>
  <si>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</si>
  <si>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</si>
  <si>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</si>
  <si>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</si>
  <si>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</si>
  <si>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</si>
  <si>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</si>
  <si>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</si>
  <si>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</si>
  <si>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</si>
  <si>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</si>
  <si>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</si>
  <si>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</si>
  <si>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</si>
  <si>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</si>
  <si>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</si>
  <si>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</si>
  <si>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</si>
  <si>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</si>
  <si>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</si>
  <si>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</si>
  <si>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</si>
  <si>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</si>
  <si>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</si>
  <si>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</si>
  <si>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</si>
  <si>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</si>
  <si>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</si>
  <si>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</si>
  <si>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</si>
  <si>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</si>
  <si>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</si>
  <si>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</si>
  <si>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</si>
  <si>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</si>
  <si>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</si>
  <si>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</si>
  <si>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</si>
  <si>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</si>
  <si>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</si>
  <si>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</si>
  <si>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</si>
  <si>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</si>
  <si>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</si>
  <si>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</si>
  <si>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</si>
  <si>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</si>
  <si>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</si>
  <si>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</si>
  <si>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</si>
  <si>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</si>
  <si>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</si>
  <si>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</si>
  <si>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</si>
  <si>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</si>
  <si>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</si>
  <si>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</si>
  <si>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</si>
  <si>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</si>
  <si>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</si>
  <si>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</si>
  <si>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</si>
  <si>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</si>
  <si>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</si>
  <si>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</si>
  <si>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</si>
  <si>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</si>
  <si>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</si>
  <si>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</si>
  <si>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</si>
  <si>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</si>
  <si>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</si>
  <si>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</si>
  <si>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</si>
  <si>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</si>
  <si>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</si>
  <si>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</si>
  <si>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</si>
  <si>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</si>
  <si>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</si>
  <si>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</si>
  <si>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</si>
  <si>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</si>
  <si>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</si>
  <si>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</si>
  <si>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</si>
  <si>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</si>
  <si>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</si>
  <si>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</si>
  <si>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</si>
  <si>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</si>
  <si>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</si>
  <si>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</si>
  <si>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</si>
  <si>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</si>
  <si>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</si>
  <si>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</si>
  <si>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</si>
  <si>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</si>
  <si>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</si>
  <si>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</si>
  <si>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</si>
  <si>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</si>
  <si>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</si>
  <si>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</si>
  <si>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</si>
  <si>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</si>
  <si>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</si>
  <si>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</si>
  <si>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</si>
  <si>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</si>
  <si>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</si>
  <si>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</si>
  <si>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</si>
  <si>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</si>
  <si>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</si>
  <si>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</si>
  <si>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</si>
  <si>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</si>
  <si>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</si>
  <si>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</si>
  <si>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</si>
  <si>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</si>
  <si>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</si>
  <si>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</si>
  <si>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</si>
  <si>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</si>
  <si>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</si>
  <si>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</si>
  <si>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</si>
  <si>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</si>
  <si>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</si>
  <si>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</si>
  <si>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</si>
  <si>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</si>
  <si>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</si>
  <si>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</si>
  <si>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</si>
  <si>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</si>
  <si>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</si>
  <si>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</si>
  <si>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</si>
  <si>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</si>
  <si>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</si>
  <si>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</si>
  <si>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</si>
  <si>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</si>
  <si>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</si>
  <si>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</si>
  <si>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</si>
  <si>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</si>
  <si>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</si>
  <si>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</si>
  <si>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</si>
  <si>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</si>
  <si>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</si>
  <si>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</si>
  <si>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</si>
  <si>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</si>
  <si>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</si>
  <si>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</si>
  <si>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</si>
  <si>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</si>
  <si>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</si>
  <si>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</si>
  <si>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</si>
  <si>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</si>
  <si>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</si>
  <si>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</si>
  <si>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</si>
  <si>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</si>
  <si>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</si>
  <si>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</si>
  <si>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</si>
  <si>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</si>
  <si>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</si>
  <si>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</si>
  <si>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</si>
  <si>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</si>
  <si>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</si>
  <si>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</si>
  <si>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</si>
  <si>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</si>
  <si>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</si>
  <si>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</si>
  <si>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</si>
  <si>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</si>
  <si>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</si>
  <si>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</si>
  <si>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</si>
  <si>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</si>
  <si>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</si>
  <si>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</si>
  <si>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</si>
  <si>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</si>
  <si>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</si>
  <si>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</si>
  <si>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</si>
  <si>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</si>
  <si>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</si>
  <si>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</si>
  <si>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</si>
  <si>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</si>
  <si>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</si>
  <si>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</si>
  <si>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</si>
  <si>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</si>
  <si>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</si>
  <si>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</si>
  <si>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</si>
  <si>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</si>
  <si>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</si>
  <si>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</si>
  <si>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</si>
  <si>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</si>
  <si>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</si>
  <si>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</si>
  <si>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</si>
  <si>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</si>
  <si>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</si>
  <si>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</si>
  <si>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</si>
  <si>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</si>
  <si>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</si>
  <si>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</si>
  <si>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</si>
  <si>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</si>
  <si>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</si>
  <si>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</si>
  <si>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</si>
  <si>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</si>
  <si>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</si>
  <si>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</si>
  <si>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</si>
  <si>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</si>
  <si>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</si>
  <si>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</si>
  <si>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</si>
  <si>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</si>
  <si>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</si>
  <si>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</si>
  <si>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</si>
  <si>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</si>
  <si>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</si>
  <si>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</si>
  <si>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</si>
  <si>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</si>
  <si>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</si>
  <si>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</si>
  <si>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</si>
  <si>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</si>
  <si>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</si>
  <si>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</si>
  <si>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</si>
  <si>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</si>
  <si>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</si>
  <si>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</si>
  <si>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</si>
  <si>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</si>
  <si>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</si>
  <si>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</si>
  <si>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</si>
  <si>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</si>
  <si>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</si>
  <si>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</si>
  <si>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</si>
  <si>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</si>
  <si>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</si>
  <si>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</si>
  <si>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</si>
  <si>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</si>
  <si>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</si>
  <si>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</si>
  <si>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</si>
  <si>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</si>
  <si>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</si>
  <si>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</si>
  <si>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</si>
  <si>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</si>
  <si>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</si>
  <si>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</si>
  <si>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</si>
  <si>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</si>
  <si>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</si>
  <si>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</si>
  <si>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</si>
  <si>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</si>
  <si>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</si>
  <si>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</si>
  <si>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</si>
  <si>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</si>
  <si>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</si>
  <si>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</si>
  <si>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</si>
  <si>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</si>
  <si>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</si>
  <si>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</si>
  <si>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</si>
  <si>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</si>
  <si>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</si>
  <si>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</si>
  <si>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</si>
  <si>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</si>
  <si>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</si>
  <si>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</si>
  <si>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</si>
  <si>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</si>
  <si>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</si>
  <si>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</si>
  <si>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</si>
  <si>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</si>
  <si>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</si>
  <si>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</si>
  <si>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</si>
  <si>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</si>
  <si>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</si>
  <si>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</si>
  <si>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</si>
  <si>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</si>
  <si>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</si>
  <si>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</si>
  <si>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</si>
  <si>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</si>
  <si>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</si>
  <si>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</si>
  <si>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</si>
  <si>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</si>
  <si>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</si>
  <si>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</si>
  <si>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</si>
  <si>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</si>
  <si>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</si>
  <si>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</si>
  <si>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</si>
  <si>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</si>
  <si>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</si>
  <si>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</si>
  <si>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</si>
  <si>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</si>
  <si>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</si>
  <si>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</si>
  <si>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</si>
  <si>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</si>
  <si>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</si>
  <si>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</si>
  <si>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</si>
  <si>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</si>
  <si>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</si>
  <si>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</si>
  <si>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</si>
  <si>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</si>
  <si>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</si>
  <si>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</si>
  <si>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</si>
  <si>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</si>
  <si>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</si>
  <si>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</si>
  <si>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</si>
  <si>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</si>
  <si>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</si>
  <si>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</si>
  <si>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</si>
  <si>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</si>
  <si>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</si>
  <si>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</si>
  <si>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</si>
  <si>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</si>
  <si>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</si>
  <si>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</si>
  <si>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</si>
  <si>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</si>
  <si>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</si>
  <si>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</si>
  <si>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</si>
  <si>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</si>
  <si>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</si>
  <si>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</si>
  <si>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</si>
  <si>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</si>
  <si>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</si>
  <si>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</si>
  <si>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</si>
  <si>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</si>
  <si>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</si>
  <si>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</si>
  <si>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</si>
  <si>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</si>
  <si>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</si>
  <si>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</si>
  <si>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</si>
  <si>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</si>
  <si>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</si>
  <si>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</si>
  <si>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</si>
  <si>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</si>
  <si>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</si>
  <si>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</si>
  <si>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</si>
  <si>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</si>
  <si>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</si>
  <si>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</si>
  <si>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</si>
  <si>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</si>
  <si>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</si>
  <si>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</si>
  <si>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</si>
  <si>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</si>
  <si>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</si>
  <si>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</si>
  <si>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</si>
  <si>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</si>
  <si>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</si>
  <si>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</si>
  <si>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</si>
  <si>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</si>
  <si>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</si>
  <si>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</si>
  <si>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</si>
  <si>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</si>
  <si>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</si>
  <si>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</si>
  <si>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</si>
  <si>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</si>
  <si>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</si>
  <si>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</si>
  <si>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</si>
  <si>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</si>
  <si>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</si>
  <si>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</si>
  <si>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</si>
  <si>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</si>
  <si>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</si>
  <si>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</si>
  <si>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</si>
  <si>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</si>
  <si>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</si>
  <si>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</si>
  <si>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</si>
  <si>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</si>
  <si>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</si>
  <si>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</si>
  <si>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</si>
  <si>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</si>
  <si>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</si>
  <si>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</si>
  <si>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</si>
  <si>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</si>
  <si>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</si>
  <si>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</si>
  <si>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</si>
  <si>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</si>
  <si>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</si>
  <si>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</si>
  <si>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</si>
  <si>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</si>
  <si>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</si>
  <si>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</si>
  <si>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</si>
  <si>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</si>
  <si>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</si>
  <si>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</si>
  <si>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</si>
  <si>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</si>
  <si>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</si>
  <si>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</si>
  <si>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</si>
  <si>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</si>
  <si>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</si>
  <si>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</si>
  <si>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</si>
  <si>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</si>
  <si>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</si>
  <si>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</si>
  <si>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</si>
  <si>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</si>
  <si>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</si>
  <si>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</si>
  <si>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</si>
  <si>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</si>
  <si>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</si>
  <si>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</si>
  <si>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</si>
  <si>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</si>
  <si>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</si>
  <si>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</si>
  <si>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</si>
  <si>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</si>
  <si>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</si>
  <si>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</si>
  <si>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</si>
  <si>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</si>
  <si>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</si>
  <si>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</si>
  <si>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</si>
  <si>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</si>
  <si>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</si>
  <si>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</si>
  <si>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</si>
  <si>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</si>
  <si>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</si>
  <si>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</si>
  <si>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</si>
  <si>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</si>
  <si>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</si>
  <si>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</si>
  <si>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</si>
  <si>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</si>
  <si>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</si>
  <si>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</si>
  <si>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</si>
  <si>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</si>
  <si>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</si>
  <si>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</si>
  <si>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</si>
  <si>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</si>
  <si>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</si>
  <si>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</si>
  <si>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</si>
  <si>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</si>
  <si>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</si>
  <si>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</si>
  <si>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</si>
  <si>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</si>
  <si>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</si>
  <si>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</si>
  <si>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</si>
  <si>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</si>
  <si>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</si>
  <si>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</si>
  <si>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</si>
  <si>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</si>
  <si>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</si>
  <si>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</si>
  <si>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</si>
  <si>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</si>
  <si>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</si>
  <si>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</si>
  <si>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</si>
  <si>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</si>
  <si>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</si>
  <si>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</si>
  <si>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</si>
  <si>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</si>
  <si>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</si>
  <si>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</si>
  <si>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</si>
  <si>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</si>
  <si>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</si>
  <si>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</si>
  <si>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</si>
  <si>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</si>
  <si>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</si>
  <si>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</si>
  <si>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</si>
  <si>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</si>
  <si>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</si>
  <si>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</si>
  <si>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</si>
  <si>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</si>
  <si>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</si>
  <si>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</si>
  <si>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</si>
  <si>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</si>
  <si>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</si>
  <si>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</si>
  <si>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</si>
  <si>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</si>
  <si>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</si>
  <si>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</si>
  <si>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</si>
  <si>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</si>
  <si>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</si>
  <si>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</si>
  <si>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</si>
  <si>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</si>
  <si>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</si>
  <si>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</si>
  <si>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</si>
  <si>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</si>
  <si>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</si>
  <si>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</si>
  <si>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</si>
  <si>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</si>
  <si>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</si>
  <si>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</si>
  <si>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</si>
  <si>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</si>
  <si>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</si>
  <si>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</si>
  <si>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</si>
  <si>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</si>
  <si>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</si>
  <si>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</si>
  <si>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</si>
  <si>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</si>
  <si>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</si>
  <si>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</si>
  <si>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</si>
  <si>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</si>
  <si>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</si>
  <si>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</si>
  <si>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</si>
  <si>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</si>
  <si>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</si>
  <si>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</si>
  <si>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</si>
  <si>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</si>
  <si>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</si>
  <si>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</si>
  <si>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</si>
  <si>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</si>
  <si>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</si>
  <si>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</si>
  <si>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</si>
  <si>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</si>
  <si>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</si>
  <si>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</si>
  <si>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</si>
  <si>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</si>
  <si>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</si>
  <si>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</si>
  <si>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</si>
  <si>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</si>
  <si>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</si>
  <si>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</si>
  <si>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</si>
  <si>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</si>
  <si>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</si>
  <si>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</si>
  <si>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</si>
  <si>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</si>
  <si>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</si>
  <si>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</si>
  <si>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</si>
  <si>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</si>
  <si>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</si>
  <si>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</si>
  <si>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</si>
  <si>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</si>
  <si>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</si>
  <si>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</si>
  <si>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</si>
  <si>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</si>
  <si>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</si>
  <si>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</si>
  <si>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</si>
  <si>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</si>
  <si>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</si>
  <si>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</si>
  <si>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</si>
  <si>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</si>
  <si>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</si>
  <si>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</si>
  <si>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</si>
  <si>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</si>
  <si>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</si>
  <si>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</si>
  <si>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</si>
  <si>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</si>
  <si>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</si>
  <si>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</si>
  <si>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</si>
  <si>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</si>
  <si>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</si>
  <si>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</si>
  <si>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</si>
  <si>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</si>
  <si>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</si>
  <si>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</si>
  <si>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</si>
  <si>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</si>
  <si>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</si>
  <si>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</si>
  <si>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</si>
  <si>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</si>
  <si>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</si>
  <si>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</si>
  <si>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</si>
  <si>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</si>
  <si>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</si>
  <si>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</si>
  <si>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</si>
  <si>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</si>
  <si>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</si>
  <si>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</si>
  <si>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</si>
  <si>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</si>
  <si>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</si>
  <si>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</si>
  <si>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</si>
  <si>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</si>
  <si>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</si>
  <si>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</si>
  <si>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</si>
  <si>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</si>
  <si>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</si>
  <si>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</si>
  <si>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</si>
  <si>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</si>
  <si>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</si>
  <si>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</si>
  <si>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</si>
  <si>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</si>
  <si>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</si>
  <si>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</si>
  <si>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</si>
  <si>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</si>
  <si>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</si>
  <si>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</si>
  <si>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</si>
  <si>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</si>
  <si>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</si>
  <si>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</si>
  <si>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</si>
  <si>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</si>
  <si>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</si>
  <si>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</si>
  <si>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</si>
  <si>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</si>
  <si>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</si>
  <si>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</si>
  <si>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</si>
  <si>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</si>
  <si>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</si>
  <si>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</si>
  <si>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</si>
  <si>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</si>
  <si>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</si>
  <si>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</si>
  <si>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</si>
  <si>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</si>
  <si>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</si>
  <si>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</si>
  <si>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</si>
  <si>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</si>
  <si>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</si>
  <si>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</si>
  <si>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</si>
  <si>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</si>
  <si>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</si>
  <si>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</si>
  <si>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</si>
  <si>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</si>
  <si>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</si>
  <si>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</si>
  <si>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</si>
  <si>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</si>
  <si>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</si>
  <si>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</si>
  <si>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</si>
  <si>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</si>
  <si>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</si>
  <si>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</si>
  <si>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</si>
  <si>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</si>
  <si>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</si>
  <si>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</si>
  <si>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</si>
  <si>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</si>
  <si>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</si>
  <si>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</si>
  <si>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</si>
  <si>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</si>
  <si>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</si>
  <si>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</si>
  <si>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</si>
  <si>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</si>
  <si>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</si>
  <si>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</si>
  <si>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</si>
  <si>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</si>
  <si>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</si>
  <si>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</si>
  <si>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</si>
  <si>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</si>
  <si>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</si>
  <si>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</si>
  <si>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</si>
  <si>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</si>
  <si>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</si>
  <si>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</si>
  <si>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</si>
  <si>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</si>
  <si>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</si>
  <si>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</si>
  <si>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</si>
  <si>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</si>
  <si>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</si>
  <si>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</si>
  <si>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</si>
  <si>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</si>
  <si>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</si>
  <si>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</si>
  <si>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</si>
  <si>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</si>
  <si>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</si>
  <si>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</si>
  <si>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</si>
  <si>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</si>
  <si>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</si>
  <si>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</si>
  <si>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</si>
  <si>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</si>
  <si>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</si>
  <si>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</si>
  <si>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</si>
  <si>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</si>
  <si>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</si>
  <si>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</si>
  <si>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</si>
  <si>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</si>
  <si>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</si>
  <si>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</si>
  <si>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</si>
  <si>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</si>
  <si>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</si>
  <si>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</si>
  <si>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</si>
  <si>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</si>
  <si>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</si>
  <si>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</si>
  <si>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</si>
  <si>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</si>
  <si>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</si>
  <si>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</si>
  <si>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</si>
  <si>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</si>
  <si>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</si>
  <si>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</si>
  <si>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</si>
  <si>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</si>
  <si>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</si>
  <si>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</si>
  <si>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</si>
  <si>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</si>
  <si>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</si>
  <si>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</si>
  <si>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</si>
  <si>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</si>
  <si>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</si>
  <si>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</si>
  <si>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</si>
  <si>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</si>
  <si>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</si>
  <si>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</si>
  <si>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</si>
  <si>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</si>
  <si>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</si>
  <si>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</si>
  <si>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</si>
  <si>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</si>
  <si>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</si>
  <si>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</si>
  <si>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</si>
  <si>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</si>
  <si>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</si>
  <si>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</si>
  <si>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</si>
  <si>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</si>
  <si>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</si>
  <si>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</si>
  <si>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</si>
  <si>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</si>
  <si>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</si>
  <si>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</si>
  <si>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</si>
  <si>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</si>
  <si>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</si>
  <si>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</si>
  <si>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</si>
  <si>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</si>
  <si>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</si>
  <si>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</si>
  <si>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</si>
  <si>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</si>
  <si>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</si>
  <si>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</si>
  <si>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</si>
  <si>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</si>
  <si>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</si>
  <si>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</si>
  <si>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</si>
  <si>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</si>
  <si>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</si>
  <si>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</si>
  <si>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</si>
  <si>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</si>
  <si>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</si>
  <si>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</si>
  <si>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</si>
  <si>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</si>
  <si>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</si>
  <si>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</si>
  <si>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</si>
  <si>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</si>
  <si>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</si>
  <si>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</si>
  <si>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</si>
  <si>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</si>
  <si>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</si>
  <si>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</si>
  <si>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</si>
  <si>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</si>
  <si>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</si>
  <si>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</si>
  <si>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</si>
  <si>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</si>
  <si>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</si>
  <si>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</si>
  <si>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</si>
  <si>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</si>
  <si>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</si>
  <si>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</si>
  <si>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</si>
  <si>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</si>
  <si>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</si>
  <si>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</si>
  <si>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</si>
  <si>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</si>
  <si>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</si>
  <si>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</si>
  <si>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</si>
  <si>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</si>
  <si>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</si>
  <si>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</si>
  <si>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</si>
  <si>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</si>
  <si>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</si>
  <si>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</si>
  <si>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</si>
  <si>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</si>
  <si>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</si>
  <si>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</si>
  <si>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</si>
  <si>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</si>
  <si>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</si>
  <si>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</si>
  <si>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</si>
  <si>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</si>
  <si>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</si>
  <si>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</si>
  <si>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</si>
  <si>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</si>
  <si>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</si>
  <si>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</si>
  <si>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</si>
  <si>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</si>
  <si>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</si>
  <si>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</si>
  <si>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</si>
  <si>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</si>
  <si>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</si>
  <si>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</si>
  <si>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</si>
  <si>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</si>
  <si>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</si>
  <si>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</si>
  <si>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</si>
  <si>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</si>
  <si>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</si>
  <si>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</si>
  <si>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</si>
  <si>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</si>
  <si>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</si>
  <si>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</si>
  <si>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</si>
  <si>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</si>
  <si>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</si>
  <si>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</si>
  <si>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</si>
  <si>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</si>
  <si>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</si>
  <si>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</si>
  <si>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</si>
  <si>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</si>
  <si>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</si>
  <si>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</si>
  <si>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</si>
  <si>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</si>
  <si>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</si>
  <si>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</si>
  <si>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</si>
  <si>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</si>
  <si>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</si>
  <si>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</si>
  <si>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</si>
  <si>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</si>
  <si>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</si>
  <si>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</si>
  <si>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</si>
  <si>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</si>
  <si>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</si>
  <si>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</si>
  <si>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</si>
  <si>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</si>
  <si>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</si>
  <si>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</si>
  <si>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</si>
  <si>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</si>
  <si>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</si>
  <si>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</si>
  <si>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</si>
  <si>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</si>
  <si>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</si>
  <si>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</si>
  <si>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</si>
  <si>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</si>
  <si>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</si>
  <si>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</si>
  <si>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</si>
  <si>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</si>
  <si>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</si>
  <si>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</si>
  <si>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</si>
  <si>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</si>
  <si>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</si>
  <si>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</si>
  <si>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</si>
  <si>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</si>
  <si>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</si>
  <si>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</si>
  <si>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</si>
  <si>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</si>
  <si>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</si>
  <si>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</si>
  <si>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</si>
  <si>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</si>
  <si>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</si>
  <si>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</si>
  <si>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</si>
  <si>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</si>
  <si>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</si>
  <si>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</si>
  <si>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</si>
  <si>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</si>
  <si>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</si>
  <si>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</si>
  <si>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</si>
  <si>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</si>
  <si>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</si>
  <si>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</si>
  <si>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</si>
  <si>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</si>
  <si>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</si>
  <si>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</si>
  <si>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</si>
  <si>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</si>
  <si>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</si>
  <si>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</si>
  <si>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</si>
  <si>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</si>
  <si>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</si>
  <si>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</si>
  <si>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</si>
  <si>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</si>
  <si>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</si>
  <si>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</si>
  <si>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</si>
  <si>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</si>
  <si>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</si>
  <si>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</si>
  <si>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</si>
  <si>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</si>
  <si>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</si>
  <si>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</si>
  <si>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</si>
  <si>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</si>
  <si>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</si>
  <si>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</si>
  <si>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</si>
  <si>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</si>
  <si>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</si>
  <si>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</si>
  <si>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</si>
  <si>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</si>
  <si>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</si>
  <si>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</si>
  <si>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</si>
  <si>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</si>
  <si>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</si>
  <si>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</si>
  <si>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</si>
  <si>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</si>
  <si>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</si>
  <si>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</si>
  <si>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</si>
  <si>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</si>
  <si>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</si>
  <si>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</si>
  <si>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</si>
  <si>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</si>
  <si>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</si>
  <si>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</si>
  <si>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</si>
  <si>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</si>
  <si>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</si>
  <si>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</si>
  <si>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</si>
  <si>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</si>
  <si>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</si>
  <si>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</si>
  <si>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</si>
  <si>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</si>
  <si>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</si>
  <si>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</si>
  <si>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</si>
  <si>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</si>
  <si>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</si>
  <si>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</si>
  <si>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</si>
  <si>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</si>
  <si>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</si>
  <si>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</si>
  <si>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</si>
  <si>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</si>
  <si>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</si>
  <si>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</si>
  <si>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</si>
  <si>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</si>
  <si>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</si>
  <si>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</si>
  <si>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</si>
  <si>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</si>
  <si>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</si>
  <si>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</si>
  <si>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</si>
  <si>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</si>
  <si>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</si>
  <si>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</si>
  <si>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</si>
  <si>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</si>
  <si>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</si>
  <si>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</si>
  <si>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</si>
  <si>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</si>
  <si>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</si>
  <si>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</si>
  <si>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</si>
  <si>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</si>
  <si>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</si>
  <si>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</si>
  <si>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</si>
  <si>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</si>
  <si>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</si>
  <si>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</si>
  <si>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</si>
  <si>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</si>
  <si>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</si>
  <si>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</si>
  <si>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</si>
  <si>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</si>
  <si>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</si>
  <si>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</si>
  <si>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</si>
  <si>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</si>
  <si>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</si>
  <si>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</si>
  <si>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</si>
  <si>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</si>
  <si>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</si>
  <si>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</si>
  <si>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</si>
  <si>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</si>
  <si>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</si>
  <si>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</si>
  <si>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</si>
  <si>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</si>
  <si>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</si>
  <si>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</si>
  <si>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</si>
  <si>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</si>
  <si>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</si>
  <si>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</si>
  <si>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</si>
  <si>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</si>
  <si>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</si>
  <si>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</si>
  <si>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</si>
  <si>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</si>
  <si>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</si>
  <si>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</si>
  <si>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</si>
  <si>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</si>
  <si>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</si>
  <si>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</si>
  <si>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</si>
  <si>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</si>
  <si>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</si>
  <si>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</si>
  <si>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</si>
  <si>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</si>
  <si>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</si>
  <si>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</si>
  <si>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</si>
  <si>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</si>
  <si>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</si>
  <si>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</si>
  <si>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</si>
  <si>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</si>
  <si>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</si>
  <si>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</si>
  <si>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</si>
  <si>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</si>
  <si>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</si>
  <si>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</si>
  <si>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</si>
  <si>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</si>
  <si>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</si>
  <si>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</si>
  <si>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</si>
  <si>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</si>
  <si>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</si>
  <si>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</si>
  <si>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</si>
  <si>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</si>
  <si>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</si>
  <si>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</si>
  <si>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</si>
  <si>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</si>
  <si>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</si>
  <si>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</si>
  <si>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</si>
  <si>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</si>
  <si>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</si>
  <si>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</si>
  <si>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</si>
  <si>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</si>
  <si>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</si>
  <si>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</si>
  <si>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</si>
  <si>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</si>
  <si>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</si>
  <si>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</si>
  <si>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</si>
  <si>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</si>
  <si>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</si>
  <si>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</si>
  <si>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</si>
  <si>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</si>
  <si>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</si>
  <si>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</si>
  <si>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</si>
  <si>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</si>
  <si>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</si>
  <si>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</si>
  <si>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</si>
  <si>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</si>
  <si>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</si>
  <si>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</si>
  <si>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</si>
  <si>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</si>
  <si>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</si>
  <si>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</si>
  <si>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</si>
  <si>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</si>
  <si>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</si>
  <si>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</si>
  <si>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</si>
  <si>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</si>
  <si>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</si>
  <si>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</si>
  <si>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</si>
  <si>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</si>
  <si>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</si>
  <si>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</si>
  <si>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</si>
  <si>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</si>
  <si>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</si>
  <si>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</si>
  <si>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</si>
  <si>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</si>
  <si>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</si>
  <si>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</si>
  <si>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</si>
  <si>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</si>
  <si>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</si>
  <si>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</si>
  <si>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</si>
  <si>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</si>
  <si>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</si>
  <si>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</si>
  <si>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</si>
  <si>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</si>
  <si>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</si>
  <si>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</si>
  <si>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</si>
  <si>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</si>
  <si>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</si>
  <si>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</si>
  <si>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</si>
  <si>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</si>
  <si>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</si>
  <si>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</si>
  <si>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</si>
  <si>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</si>
  <si>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</si>
  <si>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</si>
  <si>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</si>
  <si>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</si>
  <si>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</si>
  <si>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</si>
  <si>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</si>
  <si>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</si>
  <si>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</si>
  <si>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</si>
  <si>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</si>
  <si>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</si>
  <si>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</si>
  <si>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</si>
  <si>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</si>
  <si>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</si>
  <si>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</si>
  <si>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</si>
  <si>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</si>
  <si>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</si>
  <si>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</si>
  <si>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</si>
  <si>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</si>
  <si>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</si>
  <si>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</si>
  <si>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</si>
  <si>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</si>
  <si>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</si>
  <si>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</si>
  <si>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</si>
  <si>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</si>
  <si>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</si>
  <si>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</si>
  <si>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</si>
  <si>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</si>
  <si>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</si>
  <si>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</si>
  <si>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</si>
  <si>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</si>
  <si>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</si>
  <si>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</si>
  <si>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</si>
  <si>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</si>
  <si>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</si>
  <si>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</si>
  <si>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</si>
  <si>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</si>
  <si>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</si>
  <si>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</si>
  <si>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</si>
  <si>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</si>
  <si>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</si>
  <si>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</si>
  <si>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</si>
  <si>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</si>
  <si>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</si>
  <si>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</si>
  <si>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</si>
  <si>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</si>
  <si>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</si>
  <si>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</si>
  <si>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</si>
  <si>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</si>
  <si>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</si>
  <si>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</si>
  <si>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</si>
  <si>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</si>
  <si>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</si>
  <si>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</si>
  <si>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</si>
  <si>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</si>
  <si>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</si>
  <si>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</si>
  <si>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</si>
  <si>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</si>
  <si>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</si>
  <si>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</si>
  <si>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</si>
  <si>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</si>
  <si>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</si>
  <si>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</si>
  <si>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</si>
  <si>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</si>
  <si>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</si>
  <si>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</si>
  <si>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</si>
  <si>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</si>
  <si>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</si>
  <si>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</si>
  <si>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</si>
  <si>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</si>
  <si>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</si>
  <si>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</si>
  <si>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</si>
  <si>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</si>
  <si>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</si>
  <si>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</si>
  <si>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</si>
  <si>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</si>
  <si>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</si>
  <si>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</si>
  <si>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</si>
  <si>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</si>
  <si>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</si>
  <si>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</si>
  <si>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</si>
  <si>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</si>
  <si>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</si>
  <si>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</si>
  <si>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</si>
  <si>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</si>
  <si>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</si>
  <si>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</si>
  <si>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</si>
  <si>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</si>
  <si>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</si>
  <si>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</si>
  <si>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</si>
  <si>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</si>
  <si>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</si>
  <si>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</si>
  <si>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</si>
  <si>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</si>
  <si>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</si>
  <si>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</si>
  <si>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</si>
  <si>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</si>
  <si>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</si>
  <si>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</si>
  <si>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</si>
  <si>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</si>
  <si>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</si>
  <si>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</si>
  <si>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</si>
  <si>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</si>
  <si>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</si>
  <si>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</si>
  <si>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</si>
  <si>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</si>
  <si>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</si>
  <si>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</si>
  <si>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</si>
  <si>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</si>
  <si>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</si>
  <si>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</si>
  <si>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</si>
  <si>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</si>
  <si>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</si>
  <si>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</si>
  <si>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</si>
  <si>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</si>
  <si>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</si>
  <si>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</si>
  <si>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</si>
  <si>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</si>
  <si>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</si>
  <si>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</si>
  <si>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</si>
  <si>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</si>
  <si>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</si>
  <si>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</si>
  <si>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</si>
  <si>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</si>
  <si>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</si>
  <si>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</si>
  <si>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</si>
  <si>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</si>
  <si>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</si>
  <si>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</si>
  <si>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</si>
  <si>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</si>
  <si>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</si>
  <si>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</si>
  <si>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</si>
  <si>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</si>
  <si>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</si>
  <si>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</si>
  <si>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</si>
  <si>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</si>
  <si>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</si>
  <si>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</si>
  <si>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</si>
  <si>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</si>
  <si>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</si>
  <si>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</si>
  <si>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</si>
  <si>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</si>
  <si>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</si>
  <si>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</si>
  <si>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</si>
  <si>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</si>
  <si>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</si>
  <si>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</si>
  <si>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</si>
  <si>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</si>
  <si>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</si>
  <si>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</si>
  <si>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</si>
  <si>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</si>
  <si>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</si>
  <si>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</si>
  <si>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</si>
  <si>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</si>
  <si>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</si>
  <si>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</si>
  <si>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</si>
  <si>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</si>
  <si>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</si>
  <si>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</si>
  <si>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</si>
  <si>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</si>
  <si>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</si>
  <si>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</si>
  <si>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</si>
  <si>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</si>
  <si>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</si>
  <si>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</si>
  <si>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</si>
  <si>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</si>
  <si>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</si>
  <si>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</si>
  <si>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</si>
  <si>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</si>
  <si>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</si>
  <si>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</si>
  <si>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</si>
  <si>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</si>
  <si>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</si>
  <si>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</si>
  <si>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</si>
  <si>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</si>
  <si>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</si>
  <si>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</si>
  <si>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</si>
  <si>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</si>
  <si>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</si>
  <si>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</si>
  <si>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</si>
  <si>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</si>
  <si>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</si>
  <si>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</si>
  <si>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</si>
  <si>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</si>
  <si>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</si>
  <si>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</si>
  <si>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</si>
  <si>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</si>
  <si>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</si>
  <si>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</si>
  <si>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</si>
  <si>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</si>
  <si>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</si>
  <si>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</si>
  <si>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</si>
  <si>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</si>
  <si>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</si>
  <si>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</si>
  <si>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</si>
  <si>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</si>
  <si>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</si>
  <si>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</si>
  <si>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</si>
  <si>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</si>
  <si>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</si>
  <si>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</si>
  <si>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</si>
  <si>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</si>
  <si>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</si>
  <si>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</si>
  <si>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</si>
  <si>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</si>
  <si>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</si>
  <si>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</si>
  <si>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</si>
  <si>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</si>
  <si>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</si>
  <si>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</si>
  <si>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</si>
  <si>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</si>
  <si>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</si>
  <si>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</si>
  <si>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</si>
  <si>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</si>
  <si>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</si>
  <si>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</si>
  <si>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</si>
  <si>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</si>
  <si>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</si>
  <si>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</si>
  <si>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</si>
  <si>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</si>
  <si>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</si>
  <si>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</si>
  <si>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</si>
  <si>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</si>
  <si>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</si>
  <si>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</si>
  <si>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</si>
  <si>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</si>
  <si>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</si>
  <si>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</si>
  <si>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</si>
  <si>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</si>
  <si>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</si>
  <si>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</si>
  <si>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</si>
  <si>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</si>
  <si>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</si>
  <si>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</si>
  <si>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</si>
  <si>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</si>
  <si>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</si>
  <si>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</si>
  <si>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</si>
  <si>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</si>
  <si>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</si>
  <si>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</si>
  <si>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</si>
  <si>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</si>
  <si>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</si>
  <si>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</si>
  <si>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</si>
  <si>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</si>
  <si>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</si>
  <si>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</si>
  <si>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</si>
  <si>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</si>
  <si>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</si>
  <si>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</si>
  <si>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</si>
  <si>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</si>
  <si>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</si>
  <si>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</si>
  <si>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</si>
  <si>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</si>
  <si>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</si>
  <si>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</si>
  <si>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</si>
  <si>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</si>
  <si>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</si>
  <si>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</si>
  <si>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</si>
  <si>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</si>
  <si>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</si>
  <si>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</si>
  <si>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</si>
  <si>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</si>
  <si>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</si>
  <si>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</si>
  <si>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</si>
  <si>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</si>
  <si>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</si>
  <si>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</si>
  <si>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</si>
  <si>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</si>
  <si>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</si>
  <si>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</si>
  <si>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</si>
  <si>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</si>
  <si>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</si>
  <si>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</si>
  <si>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</si>
  <si>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</si>
  <si>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</si>
  <si>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</si>
  <si>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</si>
  <si>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</si>
  <si>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</si>
  <si>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</si>
  <si>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</si>
  <si>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</si>
  <si>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</si>
  <si>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</si>
  <si>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</si>
  <si>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</si>
  <si>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</si>
  <si>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</si>
  <si>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</si>
  <si>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</si>
  <si>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</si>
  <si>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</si>
  <si>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</si>
  <si>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</si>
  <si>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</si>
  <si>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</si>
  <si>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</si>
  <si>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</si>
  <si>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</si>
  <si>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</si>
  <si>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</si>
  <si>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</si>
  <si>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</si>
  <si>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</si>
  <si>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</si>
  <si>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</si>
  <si>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</si>
  <si>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</si>
  <si>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</si>
  <si>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</si>
  <si>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</si>
  <si>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</si>
  <si>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</si>
  <si>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</si>
  <si>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</si>
  <si>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</si>
  <si>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</si>
  <si>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</si>
  <si>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</si>
  <si>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</si>
  <si>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</si>
  <si>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</si>
  <si>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</si>
  <si>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</si>
  <si>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</si>
  <si>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</si>
  <si>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</si>
  <si>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</si>
  <si>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</si>
  <si>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</si>
  <si>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</si>
  <si>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</si>
  <si>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</si>
  <si>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</si>
  <si>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</si>
  <si>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</si>
  <si>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</si>
  <si>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</si>
  <si>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</si>
  <si>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</si>
  <si>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</si>
  <si>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</si>
  <si>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</si>
  <si>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</si>
  <si>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</si>
  <si>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</si>
  <si>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</si>
  <si>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</si>
  <si>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</si>
  <si>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</si>
  <si>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</si>
  <si>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</si>
  <si>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</si>
  <si>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</si>
  <si>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</si>
  <si>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</si>
  <si>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</si>
  <si>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</si>
  <si>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</si>
  <si>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</si>
  <si>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</si>
  <si>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</si>
  <si>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</si>
  <si>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</si>
  <si>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</si>
  <si>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</si>
  <si>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</si>
  <si>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</si>
  <si>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</si>
  <si>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</si>
  <si>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</si>
  <si>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</si>
  <si>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</si>
  <si>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</si>
  <si>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</si>
  <si>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</si>
  <si>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</si>
  <si>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</si>
  <si>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</si>
  <si>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</si>
  <si>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</si>
  <si>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</si>
  <si>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</si>
  <si>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</si>
  <si>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</si>
  <si>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</si>
  <si>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</si>
  <si>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</si>
  <si>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</si>
  <si>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</si>
  <si>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</si>
  <si>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</si>
  <si>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</si>
  <si>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</si>
  <si>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</si>
  <si>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</si>
  <si>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</si>
  <si>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</si>
  <si>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</si>
  <si>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</si>
  <si>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</si>
  <si>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</si>
  <si>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</si>
  <si>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</si>
  <si>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</si>
  <si>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</si>
  <si>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</si>
  <si>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</si>
  <si>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</si>
  <si>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</si>
  <si>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</si>
  <si>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</si>
  <si>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</si>
  <si>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</si>
  <si>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</si>
  <si>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</si>
  <si>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</si>
  <si>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</si>
  <si>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</si>
  <si>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</si>
  <si>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</si>
  <si>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</si>
  <si>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</si>
  <si>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</si>
  <si>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</si>
  <si>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</si>
  <si>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</si>
  <si>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</si>
  <si>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</si>
  <si>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</si>
  <si>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</si>
  <si>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</si>
  <si>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</si>
  <si>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</si>
  <si>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</si>
  <si>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</si>
  <si>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</si>
  <si>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</si>
  <si>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</si>
  <si>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</si>
  <si>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</si>
  <si>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</si>
  <si>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</si>
  <si>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</si>
  <si>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</si>
  <si>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</si>
  <si>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</si>
  <si>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</si>
  <si>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</si>
  <si>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</si>
  <si>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</si>
  <si>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</si>
  <si>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</si>
  <si>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</si>
  <si>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</si>
  <si>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</si>
  <si>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</si>
  <si>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</si>
  <si>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</si>
  <si>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</si>
  <si>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</si>
  <si>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</si>
  <si>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</si>
  <si>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</si>
  <si>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</si>
  <si>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</si>
  <si>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</si>
  <si>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</si>
  <si>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</si>
  <si>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</si>
  <si>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</si>
  <si>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</si>
  <si>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</si>
  <si>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</si>
  <si>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</si>
  <si>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</si>
  <si>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</si>
  <si>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</si>
  <si>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</si>
  <si>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</si>
  <si>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</si>
  <si>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</si>
  <si>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</si>
  <si>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</si>
  <si>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</si>
  <si>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</si>
  <si>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</si>
  <si>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</si>
  <si>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</si>
  <si>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</si>
  <si>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</si>
  <si>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</si>
  <si>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</si>
  <si>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</si>
  <si>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</si>
  <si>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</si>
  <si>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</si>
  <si>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</si>
  <si>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</si>
  <si>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</si>
  <si>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</si>
  <si>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</si>
  <si>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</si>
  <si>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</si>
  <si>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</si>
  <si>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</si>
  <si>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</si>
  <si>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</si>
  <si>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</si>
  <si>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</si>
  <si>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</si>
  <si>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</si>
  <si>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</si>
  <si>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</si>
  <si>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</si>
  <si>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</si>
  <si>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</si>
  <si>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</si>
  <si>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</si>
  <si>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</si>
  <si>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</si>
  <si>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</si>
  <si>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</si>
  <si>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</si>
  <si>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</si>
  <si>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</si>
  <si>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</si>
  <si>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</si>
  <si>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</si>
  <si>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</si>
  <si>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</si>
  <si>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</si>
  <si>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</si>
  <si>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</si>
  <si>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</si>
  <si>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</si>
  <si>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</si>
  <si>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</si>
  <si>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</si>
  <si>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</si>
  <si>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</si>
  <si>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</si>
  <si>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</si>
  <si>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</si>
  <si>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</si>
  <si>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</si>
  <si>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</si>
  <si>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</si>
  <si>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</si>
  <si>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</si>
  <si>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</si>
  <si>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</si>
  <si>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</si>
  <si>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</si>
  <si>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</si>
  <si>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</si>
  <si>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</si>
  <si>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</si>
  <si>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</si>
  <si>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</si>
  <si>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</si>
  <si>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</si>
  <si>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</si>
  <si>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</si>
  <si>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</si>
  <si>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</si>
  <si>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</si>
  <si>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</si>
  <si>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</si>
  <si>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</si>
  <si>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</si>
  <si>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</si>
  <si>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</si>
  <si>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</si>
  <si>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</si>
  <si>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</si>
  <si>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</si>
  <si>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</si>
  <si>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</si>
  <si>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</si>
  <si>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</si>
  <si>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</si>
  <si>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</si>
  <si>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</si>
  <si>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</si>
  <si>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</si>
  <si>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</si>
  <si>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</si>
  <si>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</si>
  <si>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</si>
  <si>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</si>
  <si>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</si>
  <si>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</si>
  <si>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</si>
  <si>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</si>
  <si>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</si>
  <si>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</si>
  <si>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</si>
  <si>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</si>
  <si>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</si>
  <si>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</si>
  <si>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</si>
  <si>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</si>
  <si>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</si>
  <si>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</si>
  <si>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</si>
  <si>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</si>
  <si>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</si>
  <si>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</si>
  <si>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</si>
  <si>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</si>
  <si>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</si>
  <si>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</si>
  <si>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</si>
  <si>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</si>
  <si>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</si>
  <si>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</si>
  <si>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</si>
  <si>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</si>
  <si>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</si>
  <si>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</si>
  <si>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</si>
  <si>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</si>
  <si>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</si>
  <si>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</si>
  <si>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</si>
  <si>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</si>
  <si>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</si>
  <si>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</si>
  <si>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</si>
  <si>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</si>
  <si>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</si>
  <si>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</si>
  <si>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</si>
  <si>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</si>
  <si>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</si>
  <si>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</si>
  <si>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</si>
  <si>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</si>
  <si>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</si>
  <si>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</si>
  <si>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</si>
  <si>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</si>
  <si>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</si>
  <si>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</si>
  <si>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</si>
  <si>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</si>
  <si>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</si>
  <si>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</si>
  <si>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</si>
  <si>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</si>
  <si>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</si>
  <si>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</si>
  <si>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</si>
  <si>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</si>
  <si>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</si>
  <si>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</si>
  <si>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</si>
  <si>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</si>
  <si>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</si>
  <si>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</si>
  <si>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</si>
  <si>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</si>
  <si>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</si>
  <si>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</si>
  <si>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</si>
  <si>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</si>
  <si>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</si>
  <si>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</si>
  <si>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</si>
  <si>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</si>
  <si>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</si>
  <si>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</si>
  <si>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</si>
  <si>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</si>
  <si>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</si>
  <si>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</si>
  <si>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</si>
  <si>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</si>
  <si>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</si>
  <si>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</si>
  <si>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</si>
  <si>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</si>
  <si>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</si>
  <si>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</si>
  <si>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</si>
  <si>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</si>
  <si>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</si>
  <si>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</si>
  <si>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</si>
  <si>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</si>
  <si>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</si>
  <si>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</si>
  <si>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</si>
  <si>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</si>
  <si>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</si>
  <si>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</si>
  <si>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</si>
  <si>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</si>
  <si>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</si>
  <si>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</si>
  <si>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</si>
  <si>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</si>
  <si>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</si>
  <si>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</si>
  <si>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</si>
  <si>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</si>
  <si>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</si>
  <si>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</si>
  <si>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</si>
  <si>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</si>
  <si>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</si>
  <si>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</si>
  <si>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</si>
  <si>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</si>
  <si>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</si>
  <si>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</si>
  <si>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</si>
  <si>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</si>
  <si>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</si>
  <si>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</si>
  <si>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</si>
  <si>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</si>
  <si>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</si>
  <si>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</si>
  <si>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</si>
  <si>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</si>
  <si>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</si>
  <si>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</si>
  <si>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</si>
  <si>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</si>
  <si>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</si>
  <si>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</si>
  <si>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</si>
  <si>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</si>
  <si>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</si>
  <si>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</si>
  <si>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</si>
  <si>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</si>
  <si>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</si>
  <si>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</si>
  <si>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</si>
  <si>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</si>
  <si>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</si>
  <si>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</si>
  <si>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</si>
  <si>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</si>
  <si>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</si>
  <si>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</si>
  <si>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</si>
  <si>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</si>
  <si>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</si>
  <si>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</si>
  <si>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</si>
  <si>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</si>
  <si>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</si>
  <si>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</si>
  <si>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</si>
  <si>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</si>
  <si>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</si>
  <si>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</si>
  <si>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</si>
  <si>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</si>
  <si>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</si>
  <si>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</si>
  <si>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</si>
  <si>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</si>
  <si>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</si>
  <si>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</si>
  <si>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</si>
  <si>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</si>
  <si>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</si>
  <si>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</si>
  <si>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</si>
  <si>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</si>
  <si>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</si>
  <si>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</si>
  <si>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</si>
  <si>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</si>
  <si>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</si>
  <si>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</si>
  <si>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</si>
  <si>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</si>
  <si>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</si>
  <si>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</si>
  <si>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</si>
  <si>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</si>
  <si>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</si>
  <si>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</si>
  <si>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</si>
  <si>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</si>
  <si>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</si>
  <si>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</si>
  <si>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</si>
  <si>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</si>
  <si>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</si>
  <si>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</si>
  <si>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</si>
  <si>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</si>
  <si>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</si>
  <si>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</si>
  <si>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</si>
  <si>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</si>
  <si>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</si>
  <si>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</si>
  <si>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</si>
  <si>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</si>
  <si>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</si>
  <si>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</si>
  <si>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</si>
  <si>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</si>
  <si>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</si>
  <si>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</si>
  <si>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</si>
  <si>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</si>
  <si>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</si>
  <si>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</si>
  <si>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</si>
  <si>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</si>
  <si>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</si>
  <si>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</si>
  <si>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</si>
  <si>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</si>
  <si>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</si>
  <si>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</si>
  <si>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</si>
  <si>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</si>
  <si>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</si>
  <si>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</si>
  <si>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</si>
  <si>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</si>
  <si>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</si>
  <si>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</si>
  <si>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</si>
  <si>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</si>
  <si>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</si>
  <si>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</si>
  <si>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</si>
  <si>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</si>
  <si>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</si>
  <si>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</si>
  <si>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</si>
  <si>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</si>
  <si>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</si>
  <si>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</si>
  <si>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</si>
  <si>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</si>
  <si>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</si>
  <si>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</si>
  <si>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</si>
  <si>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</si>
  <si>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</si>
  <si>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</si>
  <si>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</si>
  <si>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</si>
  <si>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</si>
  <si>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</si>
  <si>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</si>
  <si>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</si>
  <si>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</si>
  <si>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</si>
  <si>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</si>
  <si>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</si>
  <si>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</si>
  <si>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</si>
  <si>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</si>
  <si>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</si>
  <si>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</si>
  <si>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</si>
  <si>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</si>
  <si>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</si>
  <si>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</si>
  <si>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</si>
  <si>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</si>
  <si>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</si>
  <si>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</si>
  <si>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</si>
  <si>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</si>
  <si>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</si>
  <si>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</si>
  <si>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</si>
  <si>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</si>
  <si>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</si>
  <si>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</si>
  <si>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</si>
  <si>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</si>
  <si>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</si>
  <si>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</si>
  <si>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</si>
  <si>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</si>
  <si>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</si>
  <si>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</si>
  <si>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</si>
  <si>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</si>
  <si>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</si>
  <si>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</si>
  <si>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</si>
  <si>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</si>
  <si>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</si>
  <si>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</si>
  <si>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</si>
  <si>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</si>
  <si>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</si>
  <si>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</si>
  <si>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</si>
  <si>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</si>
  <si>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</si>
  <si>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</si>
  <si>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</si>
  <si>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</si>
  <si>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</si>
  <si>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</si>
  <si>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</si>
  <si>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</si>
  <si>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</si>
  <si>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</si>
  <si>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</si>
  <si>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</si>
  <si>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</si>
  <si>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</si>
  <si>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</si>
  <si>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</si>
  <si>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</si>
  <si>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</si>
  <si>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</si>
  <si>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</si>
  <si>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</si>
  <si>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</si>
  <si>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</si>
  <si>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</si>
  <si>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</si>
  <si>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</si>
  <si>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</si>
  <si>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</si>
  <si>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</si>
  <si>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</si>
  <si>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</si>
  <si>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</si>
  <si>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</si>
  <si>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</si>
  <si>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</si>
  <si>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</si>
  <si>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</si>
  <si>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</si>
  <si>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</si>
  <si>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</si>
  <si>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</si>
  <si>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</si>
  <si>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</si>
  <si>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</si>
  <si>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</si>
  <si>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</si>
  <si>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</si>
  <si>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</si>
  <si>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</si>
  <si>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</si>
  <si>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</si>
  <si>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</si>
  <si>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</si>
  <si>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</si>
  <si>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</si>
  <si>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</si>
  <si>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</si>
  <si>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</si>
  <si>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</si>
  <si>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</si>
  <si>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</si>
  <si>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</si>
  <si>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</si>
  <si>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</si>
  <si>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</si>
  <si>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</si>
  <si>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</si>
  <si>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</si>
  <si>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</si>
  <si>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</si>
  <si>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</si>
  <si>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</si>
  <si>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</si>
  <si>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</si>
  <si>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</si>
  <si>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</si>
  <si>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</si>
  <si>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</si>
  <si>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</si>
  <si>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</si>
  <si>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</si>
  <si>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</si>
  <si>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</si>
  <si>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</si>
  <si>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</si>
  <si>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</si>
  <si>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</si>
  <si>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</si>
  <si>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</si>
  <si>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</si>
  <si>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</si>
  <si>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</si>
  <si>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</si>
  <si>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</si>
  <si>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</si>
  <si>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</si>
  <si>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</si>
  <si>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</si>
  <si>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</si>
  <si>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</si>
  <si>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</si>
  <si>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</si>
  <si>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</si>
  <si>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</si>
  <si>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</si>
  <si>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</si>
  <si>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</si>
  <si>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</si>
  <si>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</si>
  <si>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</si>
  <si>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</si>
  <si>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</si>
  <si>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</si>
  <si>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</si>
  <si>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</si>
  <si>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</si>
  <si>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</si>
  <si>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</si>
  <si>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</si>
  <si>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</si>
  <si>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</si>
  <si>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</si>
  <si>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</si>
  <si>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</si>
  <si>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</si>
  <si>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</si>
  <si>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</si>
  <si>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</si>
  <si>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</si>
  <si>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</si>
  <si>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</si>
  <si>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</si>
  <si>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</si>
  <si>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</si>
  <si>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</si>
  <si>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</si>
  <si>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</si>
  <si>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</si>
  <si>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</si>
  <si>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</si>
  <si>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</si>
  <si>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</si>
  <si>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</si>
  <si>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</si>
  <si>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</si>
  <si>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</si>
  <si>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</si>
  <si>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</si>
  <si>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</si>
  <si>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</si>
  <si>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</si>
  <si>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</si>
  <si>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</si>
  <si>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</si>
  <si>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</si>
  <si>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</si>
  <si>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</si>
  <si>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</si>
  <si>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</si>
  <si>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</si>
  <si>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</si>
  <si>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</si>
  <si>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</si>
  <si>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</si>
  <si>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</si>
  <si>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</si>
  <si>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</si>
  <si>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</si>
  <si>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</si>
  <si>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</si>
  <si>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</si>
  <si>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</si>
  <si>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</si>
  <si>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</si>
  <si>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</si>
  <si>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</si>
  <si>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</si>
  <si>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</si>
  <si>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</si>
  <si>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</si>
  <si>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</si>
  <si>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</si>
  <si>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</si>
  <si>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</si>
  <si>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</si>
  <si>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</si>
  <si>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</si>
  <si>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</si>
  <si>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</si>
  <si>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</si>
  <si>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</si>
  <si>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</si>
  <si>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</si>
  <si>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</si>
  <si>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</si>
  <si>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</si>
  <si>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</si>
  <si>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</si>
  <si>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</si>
  <si>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</si>
  <si>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</si>
  <si>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</si>
  <si>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</si>
  <si>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</si>
  <si>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</si>
  <si>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</si>
  <si>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</si>
  <si>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</si>
  <si>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</si>
  <si>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</si>
  <si>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</si>
  <si>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</si>
  <si>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</si>
  <si>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</si>
  <si>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</si>
  <si>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</si>
  <si>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</si>
  <si>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</si>
  <si>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</si>
  <si>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</si>
  <si>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</si>
  <si>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</si>
  <si>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</si>
  <si>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</si>
  <si>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</si>
  <si>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</si>
  <si>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</si>
  <si>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</si>
  <si>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</si>
  <si>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</si>
  <si>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</si>
  <si>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</si>
  <si>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</si>
  <si>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</si>
  <si>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</si>
  <si>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</si>
  <si>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</si>
  <si>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</si>
  <si>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</si>
  <si>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</si>
  <si>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</si>
  <si>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</si>
  <si>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</si>
  <si>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</si>
  <si>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</si>
  <si>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</si>
  <si>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</si>
  <si>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</si>
  <si>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</si>
  <si>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</si>
  <si>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</si>
  <si>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</si>
  <si>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</si>
  <si>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</si>
  <si>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</si>
  <si>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</si>
  <si>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</si>
  <si>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</si>
  <si>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</si>
  <si>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</si>
  <si>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</si>
  <si>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</si>
  <si>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</si>
  <si>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</si>
  <si>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</si>
  <si>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</si>
  <si>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</si>
  <si>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</si>
  <si>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</si>
  <si>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</si>
  <si>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</si>
  <si>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</si>
  <si>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</si>
  <si>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</si>
  <si>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</si>
  <si>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</si>
  <si>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</si>
  <si>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</si>
  <si>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</si>
  <si>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</si>
  <si>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</si>
  <si>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</si>
  <si>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</si>
  <si>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</si>
  <si>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</si>
  <si>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</si>
  <si>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</si>
  <si>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</si>
  <si>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</si>
  <si>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</si>
  <si>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</si>
  <si>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</si>
  <si>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</si>
  <si>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</si>
  <si>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</si>
  <si>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</si>
  <si>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</si>
  <si>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</si>
  <si>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</si>
  <si>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</si>
  <si>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</si>
  <si>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</si>
  <si>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</si>
  <si>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</si>
  <si>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</si>
  <si>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</si>
  <si>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</si>
  <si>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</si>
  <si>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</si>
  <si>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</si>
  <si>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</si>
  <si>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</si>
  <si>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</si>
  <si>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</si>
  <si>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</si>
  <si>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</si>
  <si>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</si>
  <si>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</si>
  <si>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</si>
  <si>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</si>
  <si>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</si>
  <si>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</si>
  <si>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</si>
  <si>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</si>
  <si>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</si>
  <si>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</si>
  <si>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</si>
  <si>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</si>
  <si>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</si>
  <si>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</si>
  <si>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</si>
  <si>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</si>
  <si>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</si>
  <si>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</si>
  <si>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</si>
  <si>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</si>
  <si>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</si>
  <si>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</si>
  <si>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</si>
  <si>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</si>
  <si>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</si>
  <si>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</si>
  <si>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</si>
  <si>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</si>
  <si>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</si>
  <si>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</si>
  <si>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</si>
  <si>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</si>
  <si>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</si>
  <si>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</si>
  <si>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</si>
  <si>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</si>
  <si>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</si>
  <si>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</si>
  <si>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</si>
  <si>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</si>
  <si>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</si>
  <si>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</si>
  <si>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</si>
  <si>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</si>
  <si>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</si>
  <si>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</si>
  <si>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</si>
  <si>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</si>
  <si>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</si>
  <si>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</si>
  <si>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</si>
  <si>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</si>
  <si>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</si>
  <si>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</si>
  <si>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</si>
  <si>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</si>
  <si>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</si>
  <si>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</si>
  <si>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</si>
  <si>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</si>
  <si>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</si>
  <si>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</si>
  <si>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</si>
  <si>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</si>
  <si>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</si>
  <si>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</si>
  <si>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</si>
  <si>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</si>
  <si>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</si>
  <si>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</si>
  <si>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</si>
  <si>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</si>
  <si>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</si>
  <si>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</si>
  <si>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</si>
  <si>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</si>
  <si>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</si>
  <si>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</si>
  <si>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</si>
  <si>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</si>
  <si>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</si>
  <si>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</si>
  <si>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</si>
  <si>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</si>
  <si>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</si>
  <si>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</si>
  <si>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</si>
  <si>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</si>
  <si>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</si>
  <si>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</si>
  <si>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</si>
  <si>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</si>
  <si>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</si>
  <si>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</si>
  <si>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</si>
  <si>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</si>
  <si>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</si>
  <si>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</si>
  <si>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</si>
  <si>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</si>
  <si>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</si>
  <si>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</si>
  <si>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</si>
  <si>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</si>
  <si>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</si>
  <si>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</si>
  <si>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</si>
  <si>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</si>
  <si>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</si>
  <si>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</si>
  <si>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</si>
  <si>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</si>
  <si>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</si>
  <si>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</si>
  <si>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</si>
  <si>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</si>
  <si>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</si>
  <si>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</si>
  <si>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</si>
  <si>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</si>
  <si>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</si>
  <si>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</si>
  <si>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</si>
  <si>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</si>
  <si>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</si>
  <si>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</si>
  <si>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</si>
  <si>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</si>
  <si>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</si>
  <si>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</si>
  <si>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</si>
  <si>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</si>
  <si>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</si>
  <si>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</si>
  <si>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</si>
  <si>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</si>
  <si>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</si>
  <si>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</si>
  <si>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</si>
  <si>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</si>
  <si>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</si>
  <si>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</si>
  <si>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</si>
  <si>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</si>
  <si>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</si>
  <si>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</si>
  <si>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</si>
  <si>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</si>
  <si>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</si>
  <si>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</si>
  <si>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</si>
  <si>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</si>
  <si>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</si>
  <si>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</si>
  <si>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</si>
  <si>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</si>
  <si>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</si>
  <si>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</si>
  <si>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</si>
  <si>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</si>
  <si>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</si>
  <si>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</si>
  <si>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</si>
  <si>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</si>
  <si>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</si>
  <si>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</si>
  <si>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</si>
  <si>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</si>
  <si>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</si>
  <si>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</si>
  <si>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</si>
  <si>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</si>
  <si>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</si>
  <si>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</si>
  <si>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</si>
  <si>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</si>
  <si>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</si>
  <si>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</si>
  <si>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</si>
  <si>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</si>
  <si>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</si>
  <si>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</si>
  <si>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</si>
  <si>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</si>
  <si>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</si>
  <si>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</si>
  <si>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</si>
  <si>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</si>
  <si>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</si>
  <si>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</si>
  <si>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</si>
  <si>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</si>
  <si>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</si>
  <si>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</si>
  <si>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</si>
  <si>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</si>
  <si>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</si>
  <si>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</si>
  <si>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</si>
  <si>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</si>
  <si>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</si>
  <si>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</si>
  <si>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</si>
  <si>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</si>
  <si>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</si>
  <si>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</si>
  <si>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</si>
  <si>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</si>
  <si>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</si>
  <si>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</si>
  <si>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</si>
  <si>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</si>
  <si>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</si>
  <si>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</si>
  <si>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</si>
  <si>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</si>
  <si>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</si>
  <si>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</si>
  <si>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</si>
  <si>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</si>
  <si>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</si>
  <si>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</si>
  <si>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</si>
  <si>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</si>
  <si>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</si>
  <si>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</si>
  <si>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</si>
  <si>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</si>
  <si>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</si>
  <si>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</si>
  <si>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</si>
  <si>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</si>
  <si>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</si>
  <si>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</si>
  <si>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</si>
  <si>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</si>
  <si>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</si>
  <si>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</si>
  <si>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</si>
  <si>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</si>
  <si>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</si>
  <si>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</si>
  <si>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</si>
  <si>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</si>
  <si>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</si>
  <si>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</si>
  <si>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</si>
  <si>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</si>
  <si>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</si>
  <si>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</si>
  <si>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</si>
  <si>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</si>
  <si>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</si>
  <si>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</si>
  <si>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</si>
  <si>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</si>
  <si>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</si>
  <si>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</si>
  <si>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</si>
  <si>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</si>
  <si>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</si>
  <si>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</si>
  <si>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</si>
  <si>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</si>
  <si>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</si>
  <si>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</si>
  <si>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</si>
  <si>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</si>
  <si>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</si>
  <si>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</si>
  <si>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</si>
  <si>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</si>
  <si>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</si>
  <si>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</si>
  <si>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</si>
  <si>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</si>
  <si>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</si>
  <si>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</si>
  <si>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</si>
  <si>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</si>
  <si>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</si>
  <si>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</si>
  <si>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</si>
  <si>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</si>
  <si>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</si>
  <si>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</si>
  <si>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</si>
  <si>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</si>
  <si>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</si>
  <si>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</si>
  <si>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</si>
  <si>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</si>
  <si>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</si>
  <si>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</si>
  <si>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</si>
  <si>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</si>
  <si>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</si>
  <si>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</si>
  <si>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</si>
  <si>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</si>
  <si>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</si>
  <si>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</si>
  <si>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</si>
  <si>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</si>
  <si>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</si>
  <si>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</si>
  <si>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</si>
  <si>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</si>
  <si>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</si>
  <si>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</si>
  <si>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</si>
  <si>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</si>
  <si>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</si>
  <si>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</si>
  <si>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</si>
  <si>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</si>
  <si>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</si>
  <si>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</si>
  <si>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</si>
  <si>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</si>
  <si>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</si>
  <si>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</si>
  <si>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</si>
  <si>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</si>
  <si>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</si>
  <si>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</si>
  <si>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</si>
  <si>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</si>
  <si>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</si>
  <si>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</si>
  <si>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</si>
  <si>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</si>
  <si>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</si>
  <si>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</si>
  <si>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</si>
  <si>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</si>
  <si>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</si>
  <si>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</si>
  <si>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</si>
  <si>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</si>
  <si>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</si>
  <si>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</si>
  <si>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</si>
  <si>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</si>
  <si>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</si>
  <si>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</si>
  <si>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</si>
  <si>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</si>
  <si>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</si>
  <si>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</si>
  <si>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</si>
  <si>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</si>
  <si>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</si>
  <si>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</si>
  <si>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</si>
  <si>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</si>
  <si>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</si>
  <si>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</si>
  <si>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</si>
  <si>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</si>
  <si>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</si>
  <si>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</si>
  <si>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</si>
  <si>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</si>
  <si>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</si>
  <si>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</si>
  <si>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</si>
  <si>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</si>
  <si>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</si>
  <si>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</si>
  <si>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</si>
  <si>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</si>
  <si>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</si>
  <si>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</si>
  <si>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</si>
  <si>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</si>
  <si>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</si>
  <si>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</si>
  <si>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</si>
  <si>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</si>
  <si>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</si>
  <si>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</si>
  <si>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</si>
  <si>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</si>
  <si>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</si>
  <si>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</si>
  <si>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</si>
  <si>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</si>
  <si>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</si>
  <si>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</si>
  <si>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</si>
  <si>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</si>
  <si>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</si>
  <si>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</si>
  <si>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</si>
  <si>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</si>
  <si>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</si>
  <si>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</si>
  <si>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</si>
  <si>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</si>
  <si>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</si>
  <si>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</si>
  <si>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</si>
  <si>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</si>
  <si>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</si>
  <si>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</si>
  <si>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</si>
  <si>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</si>
  <si>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</si>
  <si>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</si>
  <si>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</si>
  <si>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</si>
  <si>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</si>
  <si>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</si>
  <si>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</si>
  <si>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</si>
  <si>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</si>
  <si>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</si>
  <si>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</si>
  <si>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</si>
  <si>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</si>
  <si>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</si>
  <si>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</si>
  <si>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</si>
  <si>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</si>
  <si>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</si>
  <si>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</si>
  <si>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</si>
  <si>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</si>
  <si>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</si>
  <si>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</si>
  <si>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</si>
  <si>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</si>
  <si>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</si>
  <si>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</si>
  <si>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</si>
  <si>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</si>
  <si>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</si>
  <si>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</si>
  <si>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</si>
  <si>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</si>
  <si>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</si>
  <si>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</si>
  <si>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</si>
  <si>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</si>
  <si>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</si>
  <si>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</si>
  <si>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</si>
  <si>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</si>
  <si>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</si>
  <si>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</si>
  <si>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</si>
  <si>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</si>
  <si>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</si>
  <si>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</si>
  <si>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</si>
  <si>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</si>
  <si>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</si>
  <si>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</si>
  <si>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</si>
  <si>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</si>
  <si>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</si>
  <si>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</si>
  <si>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</si>
  <si>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</si>
  <si>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</si>
  <si>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</si>
  <si>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</si>
  <si>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</si>
  <si>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</si>
  <si>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</si>
  <si>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</si>
  <si>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</si>
  <si>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</si>
  <si>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</si>
  <si>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</si>
  <si>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</si>
  <si>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</si>
  <si>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</si>
  <si>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</si>
  <si>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</si>
  <si>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</si>
  <si>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</si>
  <si>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</si>
  <si>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</si>
  <si>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</si>
  <si>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</si>
  <si>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</si>
  <si>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</si>
  <si>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</si>
  <si>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</si>
  <si>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</si>
  <si>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</si>
  <si>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</si>
  <si>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</si>
  <si>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</si>
  <si>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</si>
  <si>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</si>
  <si>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</si>
  <si>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</si>
  <si>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</si>
  <si>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</si>
  <si>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</si>
  <si>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</si>
  <si>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</si>
  <si>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</si>
  <si>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</si>
  <si>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</si>
  <si>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</si>
  <si>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</si>
  <si>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</si>
  <si>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</si>
  <si>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</si>
  <si>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</si>
  <si>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</si>
  <si>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</si>
  <si>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</si>
  <si>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</si>
  <si>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</si>
  <si>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</si>
  <si>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</si>
  <si>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</si>
  <si>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</si>
  <si>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</si>
  <si>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</si>
  <si>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</si>
  <si>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</si>
  <si>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</si>
  <si>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</si>
  <si>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</si>
  <si>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</si>
  <si>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</si>
  <si>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</si>
  <si>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</si>
  <si>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</si>
  <si>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</si>
  <si>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</si>
  <si>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</si>
  <si>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</si>
  <si>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</si>
  <si>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</si>
  <si>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</si>
  <si>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</si>
  <si>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</si>
  <si>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</si>
  <si>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</si>
  <si>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</si>
  <si>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</si>
  <si>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</si>
  <si>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</si>
  <si>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</si>
  <si>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</si>
  <si>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</si>
  <si>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</si>
  <si>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</si>
  <si>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</si>
  <si>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</si>
  <si>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</si>
  <si>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</si>
  <si>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</si>
  <si>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</si>
  <si>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</si>
  <si>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</si>
  <si>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</si>
  <si>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</si>
  <si>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</si>
  <si>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</si>
  <si>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</si>
  <si>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</si>
  <si>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</si>
  <si>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</si>
  <si>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</si>
  <si>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</si>
  <si>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</si>
  <si>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</si>
  <si>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</si>
  <si>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</si>
  <si>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</si>
  <si>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</si>
  <si>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</si>
  <si>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</si>
  <si>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</si>
  <si>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</si>
  <si>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</si>
  <si>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</si>
  <si>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</si>
  <si>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</si>
  <si>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</si>
  <si>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</si>
  <si>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</si>
  <si>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</si>
  <si>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</si>
  <si>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</si>
  <si>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</si>
  <si>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</si>
  <si>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</si>
  <si>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</si>
  <si>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</si>
  <si>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</si>
  <si>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</si>
  <si>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</si>
  <si>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</si>
  <si>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</si>
  <si>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</si>
  <si>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</si>
  <si>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</si>
  <si>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</si>
  <si>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</si>
  <si>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</si>
  <si>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</si>
  <si>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</si>
  <si>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</si>
  <si>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</si>
  <si>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</si>
  <si>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</si>
  <si>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</si>
  <si>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</si>
  <si>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</si>
  <si>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</si>
  <si>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</si>
  <si>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</si>
  <si>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</si>
  <si>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</si>
  <si>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</si>
  <si>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</si>
  <si>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</si>
  <si>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</si>
  <si>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</si>
  <si>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</si>
  <si>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</si>
  <si>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</si>
  <si>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</si>
  <si>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</si>
  <si>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</si>
  <si>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</si>
  <si>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</si>
  <si>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</si>
  <si>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</si>
  <si>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</si>
  <si>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</si>
  <si>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</si>
  <si>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</si>
  <si>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</si>
  <si>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</si>
  <si>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</si>
  <si>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</si>
  <si>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</si>
  <si>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</si>
  <si>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</si>
  <si>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</si>
  <si>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</si>
  <si>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</si>
  <si>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</si>
  <si>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</si>
  <si>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</si>
  <si>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</si>
  <si>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</si>
  <si>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</si>
  <si>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</si>
  <si>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</si>
  <si>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</si>
  <si>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</si>
  <si>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</si>
  <si>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</si>
  <si>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</si>
  <si>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</si>
  <si>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</si>
  <si>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</si>
  <si>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</si>
  <si>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</si>
  <si>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</si>
  <si>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</si>
  <si>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</si>
  <si>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</si>
  <si>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</si>
  <si>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</si>
  <si>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</si>
  <si>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</si>
  <si>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</si>
  <si>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</si>
  <si>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</si>
  <si>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</si>
  <si>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</si>
  <si>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</si>
  <si>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</si>
  <si>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</si>
  <si>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</si>
  <si>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</si>
  <si>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</si>
  <si>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</si>
  <si>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</si>
  <si>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</si>
  <si>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</si>
  <si>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</si>
  <si>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</si>
  <si>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</si>
  <si>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</si>
  <si>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</si>
  <si>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</si>
  <si>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</si>
  <si>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</si>
  <si>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</si>
  <si>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</si>
  <si>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</si>
  <si>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</si>
  <si>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</si>
  <si>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</si>
  <si>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</si>
  <si>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</si>
  <si>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</si>
  <si>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</si>
  <si>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</si>
  <si>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</si>
  <si>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</si>
  <si>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</si>
  <si>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</si>
  <si>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</si>
  <si>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</si>
  <si>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</si>
  <si>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</si>
  <si>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</si>
  <si>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</si>
  <si>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</si>
  <si>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</si>
  <si>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</si>
  <si>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</si>
  <si>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</si>
  <si>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</si>
  <si>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</si>
  <si>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</si>
  <si>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</si>
  <si>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</si>
  <si>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</si>
  <si>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</si>
  <si>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</si>
  <si>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</si>
  <si>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</si>
  <si>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</si>
  <si>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</si>
  <si>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</si>
  <si>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</si>
  <si>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</si>
  <si>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</si>
  <si>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</si>
  <si>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</si>
  <si>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</si>
  <si>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</si>
  <si>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</si>
  <si>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</si>
  <si>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</si>
  <si>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</si>
  <si>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</si>
  <si>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</si>
  <si>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</si>
  <si>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</si>
  <si>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</si>
  <si>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</si>
  <si>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</si>
  <si>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</si>
  <si>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</si>
  <si>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</si>
  <si>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</si>
  <si>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</si>
  <si>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</si>
  <si>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</si>
  <si>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</si>
  <si>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</si>
  <si>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</si>
  <si>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</si>
  <si>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</si>
  <si>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</si>
  <si>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</si>
  <si>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</si>
  <si>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</si>
  <si>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</si>
  <si>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</si>
  <si>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</si>
  <si>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</si>
  <si>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</si>
  <si>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</si>
  <si>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</si>
  <si>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</si>
  <si>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</si>
  <si>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</si>
  <si>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</si>
  <si>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</si>
  <si>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</si>
  <si>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</si>
  <si>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</si>
  <si>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</si>
  <si>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</si>
  <si>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</si>
  <si>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</si>
  <si>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</si>
  <si>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</si>
  <si>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</si>
  <si>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</si>
  <si>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</si>
  <si>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</si>
  <si>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</si>
  <si>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</si>
  <si>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</si>
  <si>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</si>
  <si>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</si>
  <si>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</si>
  <si>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</si>
  <si>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</si>
  <si>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</si>
  <si>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</si>
  <si>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</si>
  <si>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</si>
  <si>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</si>
  <si>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</si>
  <si>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</si>
  <si>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</si>
  <si>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</si>
  <si>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</si>
  <si>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</si>
  <si>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</si>
  <si>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</si>
  <si>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</si>
  <si>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</si>
  <si>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</si>
  <si>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</si>
  <si>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</si>
  <si>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</si>
  <si>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</si>
  <si>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</si>
  <si>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</si>
  <si>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</si>
  <si>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</si>
  <si>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</si>
  <si>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</si>
  <si>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</si>
  <si>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</si>
  <si>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</si>
  <si>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</si>
  <si>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</si>
  <si>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</si>
  <si>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</si>
  <si>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</si>
  <si>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</si>
  <si>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</si>
  <si>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</si>
  <si>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</si>
  <si>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</si>
  <si>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</si>
  <si>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</si>
  <si>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</si>
  <si>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</si>
  <si>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</si>
  <si>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</si>
  <si>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</si>
  <si>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</si>
  <si>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</si>
  <si>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</si>
  <si>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</si>
  <si>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</si>
  <si>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</si>
  <si>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</si>
  <si>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</si>
  <si>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</si>
  <si>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</si>
  <si>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</si>
  <si>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</si>
  <si>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</si>
  <si>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</si>
  <si>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</si>
  <si>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</si>
  <si>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</si>
  <si>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</si>
  <si>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</si>
  <si>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</si>
  <si>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</si>
  <si>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</si>
  <si>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</si>
  <si>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</si>
  <si>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</si>
  <si>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</si>
  <si>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</si>
  <si>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</si>
  <si>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</si>
  <si>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</si>
  <si>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</si>
  <si>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</si>
  <si>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</si>
  <si>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</si>
  <si>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</si>
  <si>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</si>
  <si>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</si>
  <si>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</si>
  <si>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</si>
  <si>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</si>
  <si>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</si>
  <si>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</si>
  <si>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</si>
  <si>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</si>
  <si>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</si>
  <si>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</si>
  <si>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</si>
  <si>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</si>
  <si>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</si>
  <si>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</si>
  <si>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</si>
  <si>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</si>
  <si>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</si>
  <si>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</si>
  <si>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</si>
  <si>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</si>
  <si>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</si>
  <si>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</si>
  <si>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</si>
  <si>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</si>
  <si>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</si>
  <si>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</si>
  <si>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</si>
  <si>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</si>
  <si>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</si>
  <si>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</si>
  <si>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</si>
  <si>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</si>
  <si>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</si>
  <si>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</si>
  <si>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</si>
  <si>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</si>
  <si>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</si>
  <si>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</si>
  <si>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</si>
  <si>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</si>
  <si>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</si>
  <si>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</si>
  <si>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</si>
  <si>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</si>
  <si>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</si>
  <si>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</si>
  <si>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</si>
  <si>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</si>
  <si>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</si>
  <si>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</si>
  <si>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</si>
  <si>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</si>
  <si>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</si>
  <si>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</si>
  <si>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</si>
  <si>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</si>
  <si>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</si>
  <si>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</si>
  <si>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</si>
  <si>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</si>
  <si>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</si>
  <si>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</si>
  <si>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</si>
  <si>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</si>
  <si>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</si>
  <si>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</si>
  <si>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</si>
  <si>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</si>
  <si>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</si>
  <si>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</si>
  <si>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</si>
  <si>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</si>
  <si>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</si>
  <si>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</si>
  <si>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</si>
  <si>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</si>
  <si>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</si>
  <si>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</si>
  <si>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</si>
  <si>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</si>
  <si>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</si>
  <si>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</si>
  <si>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</si>
  <si>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</si>
  <si>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</si>
  <si>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</si>
  <si>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</si>
  <si>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</si>
  <si>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</si>
  <si>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</si>
  <si>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</si>
  <si>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</si>
  <si>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</si>
  <si>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</si>
  <si>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</si>
  <si>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</si>
  <si>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</si>
  <si>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</si>
  <si>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</si>
  <si>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</si>
  <si>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</si>
  <si>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</si>
  <si>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</si>
  <si>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</si>
  <si>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</si>
  <si>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</si>
  <si>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</si>
  <si>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</si>
  <si>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</si>
  <si>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</si>
  <si>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</si>
  <si>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</si>
  <si>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</si>
  <si>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</si>
  <si>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</si>
  <si>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</si>
  <si>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</si>
  <si>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</si>
  <si>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</si>
  <si>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</si>
  <si>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</si>
  <si>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</si>
  <si>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</si>
  <si>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</si>
  <si>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</si>
  <si>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</si>
  <si>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</si>
  <si>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</si>
  <si>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</si>
  <si>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</si>
  <si>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</si>
  <si>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</si>
  <si>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</si>
  <si>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</si>
  <si>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</si>
  <si>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</si>
  <si>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</si>
  <si>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</si>
  <si>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</si>
  <si>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</si>
  <si>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</si>
  <si>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</si>
  <si>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</si>
  <si>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</si>
  <si>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</si>
  <si>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</si>
  <si>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</si>
  <si>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</si>
  <si>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</si>
  <si>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</si>
  <si>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</si>
  <si>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</si>
  <si>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</si>
  <si>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</si>
  <si>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</si>
  <si>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</si>
  <si>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</si>
  <si>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</si>
  <si>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</si>
  <si>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</si>
  <si>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</si>
  <si>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</si>
  <si>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</si>
  <si>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</si>
  <si>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</si>
  <si>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</si>
  <si>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</si>
  <si>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</si>
  <si>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</si>
  <si>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</si>
  <si>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</si>
  <si>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</si>
  <si>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</si>
  <si>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</si>
  <si>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</si>
  <si>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</si>
  <si>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</si>
  <si>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</si>
  <si>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</si>
  <si>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</si>
  <si>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</si>
  <si>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</si>
  <si>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</si>
  <si>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</si>
  <si>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</si>
  <si>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</si>
  <si>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</si>
  <si>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</si>
  <si>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</si>
  <si>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</si>
  <si>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</si>
  <si>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</si>
  <si>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</si>
  <si>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</si>
  <si>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</si>
  <si>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</si>
  <si>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</si>
  <si>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</si>
  <si>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</si>
  <si>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</si>
  <si>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</si>
  <si>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</si>
  <si>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</si>
  <si>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</si>
  <si>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</si>
  <si>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</si>
  <si>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</si>
  <si>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</si>
  <si>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</si>
  <si>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</si>
  <si>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</si>
  <si>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</si>
  <si>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</si>
  <si>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</si>
  <si>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</si>
  <si>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</si>
  <si>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</si>
  <si>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</si>
  <si>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</si>
  <si>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</si>
  <si>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</si>
  <si>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</si>
  <si>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</si>
  <si>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</si>
  <si>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</si>
  <si>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</si>
  <si>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</si>
  <si>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</si>
  <si>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</si>
  <si>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</si>
  <si>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</si>
  <si>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</si>
  <si>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</si>
  <si>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</si>
  <si>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</si>
  <si>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</si>
  <si>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</si>
  <si>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</si>
  <si>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</si>
  <si>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</si>
  <si>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</si>
  <si>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</si>
  <si>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</si>
  <si>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</si>
  <si>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</si>
  <si>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</si>
  <si>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</si>
  <si>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</si>
  <si>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</si>
  <si>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</si>
  <si>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</si>
  <si>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</si>
  <si>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</si>
  <si>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</si>
  <si>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</si>
  <si>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</si>
  <si>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</si>
  <si>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</si>
  <si>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</si>
  <si>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</si>
  <si>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</si>
  <si>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</si>
  <si>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</si>
  <si>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</si>
  <si>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</si>
  <si>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</si>
  <si>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</si>
  <si>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</si>
  <si>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</si>
  <si>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</si>
  <si>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</si>
  <si>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</si>
  <si>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</si>
  <si>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</si>
  <si>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</si>
  <si>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</si>
  <si>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</si>
  <si>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</si>
  <si>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</si>
  <si>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</si>
  <si>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</si>
  <si>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</si>
  <si>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</si>
  <si>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</si>
  <si>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</si>
  <si>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</si>
  <si>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</si>
  <si>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</si>
  <si>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</si>
  <si>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</si>
  <si>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</si>
  <si>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</si>
  <si>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</si>
  <si>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</si>
  <si>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</si>
  <si>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</si>
  <si>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</si>
  <si>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</si>
  <si>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</si>
  <si>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</si>
  <si>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</si>
  <si>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</si>
  <si>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</si>
  <si>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</si>
  <si>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</si>
  <si>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</si>
  <si>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</si>
  <si>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</si>
  <si>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</si>
  <si>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</si>
  <si>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</si>
  <si>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</si>
  <si>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</si>
  <si>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</si>
  <si>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</si>
  <si>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</si>
  <si>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</si>
  <si>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</si>
  <si>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</si>
  <si>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</si>
  <si>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</si>
  <si>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</si>
  <si>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</si>
  <si>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</si>
  <si>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</si>
  <si>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</si>
  <si>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</si>
  <si>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</si>
  <si>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</si>
  <si>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</si>
  <si>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</si>
  <si>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</si>
  <si>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</si>
  <si>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</si>
  <si>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</si>
  <si>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</si>
  <si>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</si>
  <si>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</si>
  <si>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</si>
  <si>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</si>
  <si>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</si>
  <si>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</si>
  <si>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</si>
  <si>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</si>
  <si>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</si>
  <si>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</si>
  <si>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</si>
  <si>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</si>
  <si>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</si>
  <si>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</si>
  <si>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</si>
  <si>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</si>
  <si>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</si>
  <si>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</si>
  <si>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</si>
  <si>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</si>
  <si>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</si>
  <si>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</si>
  <si>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</si>
  <si>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</si>
  <si>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</si>
  <si>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</si>
  <si>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</si>
  <si>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</si>
  <si>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</si>
  <si>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</si>
  <si>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</si>
  <si>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</si>
  <si>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</si>
  <si>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</si>
  <si>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</si>
  <si>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</si>
  <si>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</si>
  <si>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</si>
  <si>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</si>
  <si>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</si>
  <si>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</si>
  <si>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</si>
  <si>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</si>
  <si>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</si>
  <si>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</si>
  <si>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</si>
  <si>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</si>
  <si>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</si>
  <si>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</si>
  <si>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</si>
  <si>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</si>
  <si>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</si>
  <si>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</si>
  <si>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</si>
  <si>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</si>
  <si>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</si>
  <si>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</si>
  <si>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</si>
  <si>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</si>
  <si>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</si>
  <si>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</si>
  <si>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</si>
  <si>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</si>
  <si>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</si>
  <si>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</si>
  <si>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</si>
  <si>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</si>
  <si>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</si>
  <si>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</si>
  <si>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</si>
  <si>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</si>
  <si>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</si>
  <si>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</si>
  <si>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</si>
  <si>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</si>
  <si>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</si>
  <si>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</si>
  <si>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</si>
  <si>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</si>
  <si>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</si>
  <si>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</si>
  <si>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</si>
  <si>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</si>
  <si>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</si>
  <si>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</si>
  <si>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</si>
  <si>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</si>
  <si>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</si>
  <si>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</si>
  <si>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</si>
  <si>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</si>
  <si>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</si>
  <si>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</si>
  <si>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</si>
  <si>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</si>
  <si>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</si>
  <si>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</si>
  <si>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</si>
  <si>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</si>
  <si>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</si>
  <si>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</si>
  <si>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</si>
  <si>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</si>
  <si>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</si>
  <si>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</si>
  <si>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</si>
  <si>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</si>
  <si>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</si>
  <si>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</si>
  <si>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</si>
  <si>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</si>
  <si>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</si>
  <si>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</si>
  <si>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</si>
  <si>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</si>
  <si>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</si>
  <si>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</si>
  <si>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</si>
  <si>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</si>
  <si>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</si>
  <si>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</si>
  <si>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</si>
  <si>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</si>
  <si>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</si>
  <si>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</si>
  <si>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</si>
  <si>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</si>
  <si>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</si>
  <si>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</si>
  <si>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</si>
  <si>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</si>
  <si>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</si>
  <si>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</si>
  <si>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</si>
  <si>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</si>
  <si>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</si>
  <si>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</si>
  <si>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</si>
  <si>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</si>
  <si>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</si>
  <si>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</si>
  <si>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</si>
  <si>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</si>
  <si>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</si>
  <si>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</si>
  <si>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</si>
  <si>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</si>
  <si>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</si>
  <si>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</si>
  <si>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</si>
  <si>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</si>
  <si>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</si>
  <si>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</si>
  <si>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</si>
  <si>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</si>
  <si>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</si>
  <si>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</si>
  <si>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</si>
  <si>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</si>
  <si>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</si>
  <si>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</si>
  <si>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</si>
  <si>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</si>
  <si>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</si>
  <si>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</si>
  <si>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</si>
  <si>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</si>
  <si>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</si>
  <si>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</si>
  <si>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</si>
  <si>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</si>
  <si>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</si>
  <si>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</si>
  <si>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</si>
  <si>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</si>
  <si>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</si>
  <si>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</si>
  <si>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</si>
  <si>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</si>
  <si>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</si>
  <si>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</si>
  <si>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</si>
  <si>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</si>
  <si>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</si>
  <si>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</si>
  <si>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</si>
  <si>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</si>
  <si>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</si>
  <si>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</si>
  <si>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</si>
  <si>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</si>
  <si>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</si>
  <si>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</si>
  <si>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</si>
  <si>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</si>
  <si>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</si>
  <si>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</si>
  <si>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</si>
  <si>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</si>
  <si>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</si>
  <si>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</si>
  <si>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</si>
  <si>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</si>
  <si>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</si>
  <si>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</si>
  <si>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</si>
  <si>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</si>
  <si>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</si>
  <si>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</si>
  <si>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</si>
  <si>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</si>
  <si>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</si>
  <si>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</si>
  <si>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</si>
  <si>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</si>
  <si>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</si>
  <si>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</si>
  <si>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</si>
  <si>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</si>
  <si>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</si>
  <si>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</si>
  <si>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</si>
  <si>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</si>
  <si>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</si>
  <si>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</si>
  <si>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</si>
  <si>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</si>
  <si>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</si>
  <si>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</si>
  <si>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</si>
  <si>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</si>
  <si>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</si>
  <si>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</si>
  <si>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</si>
  <si>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</si>
  <si>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</si>
  <si>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</si>
  <si>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</si>
  <si>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</si>
  <si>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</si>
  <si>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</si>
  <si>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</si>
  <si>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</si>
  <si>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</si>
  <si>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</si>
  <si>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</si>
  <si>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</si>
  <si>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</si>
  <si>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</si>
  <si>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</si>
  <si>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</si>
  <si>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</si>
  <si>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</si>
  <si>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</si>
  <si>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</si>
  <si>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</si>
  <si>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</si>
  <si>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</si>
  <si>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</si>
  <si>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</si>
  <si>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</si>
  <si>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</si>
  <si>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</si>
  <si>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</si>
  <si>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</si>
  <si>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</si>
  <si>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</si>
  <si>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</si>
  <si>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</si>
  <si>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</si>
  <si>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</si>
  <si>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</si>
  <si>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</si>
  <si>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</si>
  <si>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</si>
  <si>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</si>
  <si>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</si>
  <si>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</si>
  <si>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</si>
  <si>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</si>
  <si>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</si>
  <si>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</si>
  <si>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</si>
  <si>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</si>
  <si>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</si>
  <si>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</si>
  <si>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</si>
  <si>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</si>
  <si>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</si>
  <si>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</si>
  <si>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</si>
  <si>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</si>
  <si>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</si>
  <si>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</si>
  <si>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</si>
  <si>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</si>
  <si>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</si>
  <si>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</si>
  <si>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</si>
  <si>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</si>
  <si>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</si>
  <si>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</si>
  <si>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</si>
  <si>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</si>
  <si>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</si>
  <si>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</si>
  <si>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</si>
  <si>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</si>
  <si>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</si>
  <si>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</si>
  <si>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</si>
  <si>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</si>
  <si>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</si>
  <si>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</si>
  <si>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</si>
  <si>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</si>
  <si>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</si>
  <si>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</si>
  <si>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</si>
  <si>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</si>
  <si>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</si>
  <si>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</si>
  <si>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</si>
  <si>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</si>
  <si>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</si>
  <si>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</si>
  <si>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</si>
  <si>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</si>
  <si>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</si>
  <si>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</si>
  <si>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</si>
  <si>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</si>
  <si>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</si>
  <si>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</si>
  <si>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</si>
  <si>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</si>
  <si>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</si>
  <si>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</si>
  <si>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</si>
  <si>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</si>
  <si>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</si>
  <si>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</si>
  <si>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</si>
  <si>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</si>
  <si>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</si>
  <si>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</si>
  <si>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</si>
  <si>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</si>
  <si>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</si>
  <si>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</si>
  <si>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</si>
  <si>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</si>
  <si>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</si>
  <si>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</si>
  <si>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</si>
  <si>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</si>
  <si>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</si>
  <si>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</si>
  <si>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</si>
  <si>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</si>
  <si>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</si>
  <si>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</si>
  <si>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</si>
  <si>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</si>
  <si>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</si>
  <si>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</si>
  <si>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</si>
  <si>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</si>
  <si>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</si>
  <si>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</si>
  <si>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</si>
  <si>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</si>
  <si>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</si>
  <si>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</si>
  <si>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</si>
  <si>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</si>
  <si>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</si>
  <si>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</si>
  <si>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</si>
  <si>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</si>
  <si>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</si>
  <si>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</si>
  <si>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</si>
  <si>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</si>
  <si>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</si>
  <si>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</si>
  <si>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</si>
  <si>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</si>
  <si>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</si>
  <si>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</si>
  <si>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</si>
  <si>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</si>
  <si>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</si>
  <si>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</si>
  <si>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</si>
  <si>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</si>
  <si>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</si>
  <si>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</si>
  <si>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</si>
  <si>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</si>
  <si>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</si>
  <si>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</si>
  <si>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</si>
  <si>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</si>
  <si>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</si>
  <si>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</si>
  <si>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</si>
  <si>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</si>
  <si>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</si>
  <si>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</si>
  <si>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</si>
  <si>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</si>
  <si>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</si>
  <si>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</si>
  <si>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</si>
  <si>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</si>
  <si>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</si>
  <si>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</si>
  <si>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</si>
  <si>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</si>
  <si>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</si>
  <si>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</si>
  <si>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</si>
  <si>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</si>
  <si>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</si>
  <si>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</si>
  <si>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</si>
  <si>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</si>
  <si>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</si>
  <si>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</si>
  <si>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</si>
  <si>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</si>
  <si>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</si>
  <si>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</si>
  <si>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</si>
  <si>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</si>
  <si>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</si>
  <si>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</si>
  <si>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</si>
  <si>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</si>
  <si>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</si>
  <si>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</si>
  <si>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</si>
  <si>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</si>
  <si>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</si>
  <si>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</si>
  <si>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</si>
  <si>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</si>
  <si>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</si>
  <si>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</si>
  <si>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</si>
  <si>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</si>
  <si>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</si>
  <si>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</si>
  <si>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</si>
  <si>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</si>
  <si>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</si>
  <si>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</si>
  <si>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</si>
  <si>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</si>
  <si>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</si>
  <si>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</si>
  <si>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</si>
  <si>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</si>
  <si>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</si>
  <si>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</si>
  <si>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</si>
  <si>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</si>
  <si>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</si>
  <si>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</si>
  <si>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</si>
  <si>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</si>
  <si>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</si>
  <si>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</si>
  <si>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</si>
  <si>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</si>
  <si>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</si>
  <si>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</si>
  <si>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</si>
  <si>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</si>
  <si>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</si>
  <si>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</si>
  <si>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</si>
  <si>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</si>
  <si>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</si>
  <si>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</si>
  <si>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</si>
  <si>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</si>
  <si>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</si>
  <si>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</si>
  <si>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</si>
  <si>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</si>
  <si>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</si>
  <si>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</si>
  <si>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</si>
  <si>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</si>
  <si>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</si>
  <si>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</si>
  <si>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</si>
  <si>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</si>
  <si>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</si>
  <si>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</si>
  <si>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</si>
  <si>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</si>
  <si>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</si>
  <si>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</si>
  <si>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</si>
  <si>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</si>
  <si>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</si>
  <si>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</si>
  <si>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</si>
  <si>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</si>
  <si>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</si>
  <si>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</si>
  <si>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</si>
  <si>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</si>
  <si>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</si>
  <si>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</si>
  <si>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</si>
  <si>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</si>
  <si>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</si>
  <si>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</si>
  <si>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</si>
  <si>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</si>
  <si>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</si>
  <si>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</si>
  <si>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</si>
  <si>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</si>
  <si>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</si>
  <si>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</si>
  <si>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</si>
  <si>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</si>
  <si>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</si>
  <si>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</si>
  <si>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</si>
  <si>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</si>
  <si>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</si>
  <si>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</si>
  <si>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</si>
  <si>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</si>
  <si>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</si>
  <si>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</si>
  <si>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</si>
  <si>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</si>
  <si>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</si>
  <si>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</si>
  <si>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</si>
  <si>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</si>
  <si>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</si>
  <si>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</si>
  <si>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</si>
  <si>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</si>
  <si>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</si>
  <si>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</si>
  <si>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</si>
  <si>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</si>
  <si>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</si>
  <si>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</si>
  <si>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</si>
  <si>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</si>
  <si>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</si>
  <si>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</si>
  <si>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</si>
  <si>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</si>
  <si>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</si>
  <si>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</si>
  <si>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</si>
  <si>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</si>
  <si>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</si>
  <si>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</si>
  <si>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</si>
  <si>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</si>
  <si>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</si>
  <si>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</si>
  <si>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</si>
  <si>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</si>
  <si>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</si>
  <si>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</si>
  <si>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</si>
  <si>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</si>
  <si>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</si>
  <si>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</si>
  <si>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</si>
  <si>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</si>
  <si>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</si>
  <si>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</si>
  <si>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</si>
  <si>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</si>
  <si>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</si>
  <si>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</si>
  <si>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</si>
  <si>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</si>
  <si>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</si>
  <si>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</si>
  <si>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</si>
  <si>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</si>
  <si>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</si>
  <si>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</si>
  <si>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</si>
  <si>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</si>
  <si>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</si>
  <si>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</si>
  <si>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</si>
  <si>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</si>
  <si>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</si>
  <si>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</si>
  <si>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</si>
  <si>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</si>
  <si>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</si>
  <si>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</si>
  <si>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</si>
  <si>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</si>
  <si>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</si>
  <si>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</si>
  <si>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</si>
  <si>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</si>
  <si>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</si>
  <si>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</si>
  <si>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</si>
  <si>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</si>
  <si>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</si>
  <si>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</si>
  <si>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</si>
  <si>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</si>
  <si>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</si>
  <si>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</si>
  <si>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</si>
  <si>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</si>
  <si>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</si>
  <si>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</si>
  <si>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</si>
  <si>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</si>
  <si>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</si>
  <si>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</si>
  <si>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</si>
  <si>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</si>
  <si>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</si>
  <si>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</si>
  <si>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</si>
  <si>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</si>
  <si>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</si>
  <si>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</si>
  <si>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</si>
  <si>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</si>
  <si>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</si>
  <si>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</si>
  <si>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</si>
  <si>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</si>
  <si>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</si>
  <si>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</si>
  <si>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</si>
  <si>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</si>
  <si>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</si>
  <si>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</si>
  <si>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</si>
  <si>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</si>
  <si>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</si>
  <si>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</si>
  <si>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</si>
  <si>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</si>
  <si>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</si>
  <si>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</si>
  <si>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</si>
  <si>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</si>
  <si>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</si>
  <si>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</si>
  <si>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</si>
  <si>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</si>
  <si>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</si>
  <si>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</si>
  <si>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</si>
  <si>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</si>
  <si>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</si>
  <si>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</si>
  <si>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</si>
  <si>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</si>
  <si>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</si>
  <si>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</si>
  <si>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</si>
  <si>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</si>
  <si>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</si>
  <si>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</si>
  <si>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</si>
  <si>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</si>
  <si>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</si>
  <si>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</si>
  <si>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</si>
  <si>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</si>
  <si>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</si>
  <si>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</si>
  <si>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</si>
  <si>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</si>
  <si>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</si>
  <si>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</si>
  <si>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</si>
  <si>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</si>
  <si>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</si>
  <si>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</si>
  <si>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</si>
  <si>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</si>
  <si>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</si>
  <si>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</si>
  <si>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</si>
  <si>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</si>
  <si>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</si>
  <si>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</si>
  <si>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</si>
  <si>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</si>
  <si>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</si>
  <si>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</si>
  <si>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</si>
  <si>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</si>
  <si>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</si>
  <si>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</si>
  <si>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</si>
  <si>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</si>
  <si>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</si>
  <si>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</si>
  <si>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</si>
  <si>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</si>
  <si>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</si>
  <si>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</si>
  <si>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</si>
  <si>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</si>
  <si>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</si>
  <si>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</si>
  <si>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</si>
  <si>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</si>
  <si>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</si>
  <si>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</si>
  <si>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</si>
  <si>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</si>
  <si>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</si>
  <si>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</si>
  <si>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</si>
  <si>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</si>
  <si>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</si>
  <si>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</si>
  <si>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</si>
  <si>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</si>
  <si>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</si>
  <si>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</si>
  <si>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</si>
  <si>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</si>
  <si>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</si>
  <si>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</si>
  <si>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</si>
  <si>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</si>
  <si>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</si>
  <si>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</si>
  <si>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</si>
  <si>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</si>
  <si>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</si>
  <si>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</si>
  <si>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</si>
  <si>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</si>
  <si>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</si>
  <si>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</si>
  <si>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</si>
  <si>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</si>
  <si>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</si>
  <si>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</si>
  <si>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</si>
  <si>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</si>
  <si>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</si>
  <si>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</si>
  <si>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</si>
  <si>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</si>
  <si>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</si>
  <si>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</si>
  <si>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</si>
  <si>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</si>
  <si>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</si>
  <si>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</si>
  <si>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</si>
  <si>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</si>
  <si>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</si>
  <si>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</si>
  <si>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</si>
  <si>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</si>
  <si>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</si>
  <si>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</si>
  <si>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</si>
  <si>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</si>
  <si>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</si>
  <si>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</si>
  <si>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</si>
  <si>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</si>
  <si>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</si>
  <si>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</si>
  <si>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</si>
  <si>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</si>
  <si>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</si>
  <si>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</si>
  <si>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</si>
  <si>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</si>
  <si>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</si>
  <si>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</si>
  <si>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</si>
  <si>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</si>
  <si>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</si>
  <si>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</si>
  <si>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</si>
  <si>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</si>
  <si>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</si>
  <si>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</si>
  <si>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</si>
  <si>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</si>
  <si>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</si>
  <si>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</si>
  <si>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</si>
  <si>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</si>
  <si>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</si>
  <si>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</si>
  <si>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</si>
  <si>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</si>
  <si>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</si>
  <si>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</si>
  <si>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</si>
  <si>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</si>
  <si>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</si>
  <si>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</si>
  <si>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</si>
  <si>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</si>
  <si>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</si>
  <si>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</si>
  <si>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</si>
  <si>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</si>
  <si>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</si>
  <si>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</si>
  <si>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</si>
  <si>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</si>
  <si>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</si>
  <si>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</si>
  <si>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</si>
  <si>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</si>
  <si>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</si>
  <si>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</si>
  <si>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</si>
  <si>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</si>
  <si>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</si>
  <si>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</si>
  <si>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</si>
  <si>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</si>
  <si>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</si>
  <si>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</si>
  <si>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</si>
  <si>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</si>
  <si>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</si>
  <si>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</si>
  <si>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</si>
  <si>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</si>
  <si>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</si>
  <si>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</si>
  <si>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</si>
  <si>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</si>
  <si>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</si>
  <si>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</si>
  <si>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</si>
  <si>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</si>
  <si>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</si>
  <si>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</si>
  <si>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</si>
  <si>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</si>
  <si>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</si>
  <si>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</si>
  <si>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</si>
  <si>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</si>
  <si>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</si>
  <si>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</si>
  <si>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</si>
  <si>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</si>
  <si>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</si>
  <si>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</si>
  <si>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</si>
  <si>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</si>
  <si>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</si>
  <si>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</si>
  <si>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</si>
  <si>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</si>
  <si>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</si>
  <si>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</si>
  <si>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</si>
  <si>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</si>
  <si>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</si>
  <si>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</si>
  <si>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</si>
  <si>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</si>
  <si>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</si>
  <si>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</si>
  <si>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</si>
  <si>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</si>
  <si>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</si>
  <si>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</si>
  <si>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</si>
  <si>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</si>
  <si>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</si>
  <si>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</si>
  <si>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</si>
  <si>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</si>
  <si>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</si>
  <si>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</si>
  <si>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</si>
  <si>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</si>
  <si>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</si>
  <si>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</si>
  <si>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</si>
  <si>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</si>
  <si>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</si>
  <si>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</si>
  <si>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</si>
  <si>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</si>
  <si>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</si>
  <si>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</si>
  <si>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</si>
  <si>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</si>
  <si>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</si>
  <si>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</si>
  <si>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</si>
  <si>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</si>
  <si>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</si>
  <si>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</si>
  <si>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</si>
  <si>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</si>
  <si>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</si>
  <si>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</si>
  <si>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</si>
  <si>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</si>
  <si>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</si>
  <si>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</si>
  <si>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</si>
  <si>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</si>
  <si>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</si>
  <si>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</si>
  <si>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</si>
  <si>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</si>
  <si>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</si>
  <si>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</si>
  <si>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</si>
  <si>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</si>
  <si>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</si>
  <si>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</si>
  <si>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</si>
  <si>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</si>
  <si>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</si>
  <si>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</si>
  <si>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</si>
  <si>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</si>
  <si>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</si>
  <si>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</si>
  <si>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</si>
  <si>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</si>
  <si>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</si>
  <si>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</si>
  <si>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</si>
  <si>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</si>
  <si>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</si>
  <si>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</si>
  <si>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</si>
  <si>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</si>
  <si>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</si>
  <si>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</si>
  <si>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</si>
  <si>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</si>
  <si>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</si>
  <si>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</si>
  <si>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</si>
  <si>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</si>
  <si>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</si>
  <si>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</si>
  <si>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</si>
  <si>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</si>
  <si>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</si>
  <si>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</si>
  <si>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</si>
  <si>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</si>
  <si>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</si>
  <si>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</si>
  <si>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</si>
  <si>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</si>
  <si>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</si>
  <si>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</si>
  <si>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</si>
  <si>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</si>
  <si>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</si>
  <si>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</si>
  <si>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</si>
  <si>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</si>
  <si>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</si>
  <si>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</si>
  <si>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</si>
  <si>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</si>
  <si>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</si>
  <si>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</si>
  <si>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</si>
  <si>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</si>
  <si>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</si>
  <si>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</si>
  <si>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</si>
  <si>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</si>
  <si>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</si>
  <si>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</si>
  <si>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</si>
  <si>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</si>
  <si>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</si>
  <si>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</si>
  <si>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</si>
  <si>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</si>
  <si>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</si>
  <si>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</si>
  <si>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</si>
  <si>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</si>
  <si>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</si>
  <si>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</si>
  <si>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</si>
  <si>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</si>
  <si>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</si>
  <si>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</si>
  <si>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</si>
  <si>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</si>
  <si>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</si>
  <si>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</si>
  <si>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</si>
  <si>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</si>
  <si>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</si>
  <si>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</si>
  <si>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</si>
  <si>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</si>
  <si>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</si>
  <si>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</si>
  <si>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</si>
  <si>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</si>
  <si>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</si>
  <si>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</si>
  <si>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</si>
  <si>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</si>
  <si>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</si>
  <si>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</si>
  <si>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</si>
  <si>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</si>
  <si>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</si>
  <si>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</si>
  <si>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</si>
  <si>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</si>
  <si>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</si>
  <si>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</si>
  <si>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</si>
  <si>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</si>
  <si>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</si>
  <si>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</si>
  <si>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</si>
  <si>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</si>
  <si>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</si>
  <si>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</si>
  <si>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</si>
  <si>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</si>
  <si>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</si>
  <si>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</si>
  <si>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</si>
  <si>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</si>
  <si>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</si>
  <si>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</si>
  <si>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</si>
  <si>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</si>
  <si>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</si>
  <si>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</si>
  <si>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</si>
  <si>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</si>
  <si>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</si>
  <si>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</si>
  <si>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</si>
  <si>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</si>
  <si>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</si>
  <si>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</si>
  <si>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</si>
  <si>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</si>
  <si>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</si>
  <si>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</si>
  <si>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</si>
  <si>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</si>
  <si>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</si>
  <si>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</si>
  <si>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</si>
  <si>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</si>
  <si>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</si>
  <si>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</si>
  <si>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</si>
  <si>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</si>
  <si>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</si>
  <si>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</si>
  <si>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</si>
  <si>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</si>
  <si>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</si>
  <si>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</si>
  <si>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</si>
  <si>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</si>
  <si>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</si>
  <si>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</si>
  <si>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</si>
  <si>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</si>
  <si>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</si>
  <si>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</si>
  <si>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</si>
  <si>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</si>
  <si>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</si>
  <si>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</si>
  <si>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</si>
  <si>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</si>
  <si>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</si>
  <si>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</si>
  <si>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</si>
  <si>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</si>
  <si>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</si>
  <si>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</si>
  <si>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</si>
  <si>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</si>
  <si>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</si>
  <si>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</si>
  <si>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</si>
  <si>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</si>
  <si>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</si>
  <si>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</si>
  <si>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</si>
  <si>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</si>
  <si>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</si>
  <si>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</si>
  <si>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</si>
  <si>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</si>
  <si>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</si>
  <si>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</si>
  <si>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</si>
  <si>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</si>
  <si>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</si>
  <si>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</si>
  <si>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</si>
  <si>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</si>
  <si>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</si>
  <si>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</si>
  <si>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</si>
  <si>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</si>
  <si>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</si>
  <si>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</si>
  <si>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</si>
  <si>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</si>
  <si>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</si>
  <si>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</si>
  <si>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</si>
  <si>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</si>
  <si>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</si>
  <si>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</si>
  <si>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</si>
  <si>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</si>
  <si>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</si>
  <si>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</si>
  <si>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</si>
  <si>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</si>
  <si>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</si>
  <si>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</si>
  <si>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</si>
  <si>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</si>
  <si>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</si>
  <si>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</si>
  <si>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</si>
  <si>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</si>
  <si>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</si>
  <si>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</si>
  <si>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</si>
  <si>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</si>
  <si>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</si>
  <si>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</si>
  <si>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</si>
  <si>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</si>
  <si>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</si>
  <si>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</si>
  <si>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</si>
  <si>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</si>
  <si>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</si>
  <si>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</si>
  <si>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</si>
  <si>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</si>
  <si>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</si>
  <si>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</si>
  <si>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</si>
  <si>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</si>
  <si>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</si>
  <si>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</si>
  <si>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</si>
  <si>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</si>
  <si>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</si>
  <si>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</si>
  <si>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</si>
  <si>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</si>
  <si>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</si>
  <si>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</si>
  <si>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</si>
  <si>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</si>
  <si>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</si>
  <si>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</si>
  <si>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</si>
  <si>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</si>
  <si>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</si>
  <si>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</si>
  <si>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</si>
  <si>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</si>
  <si>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</si>
  <si>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</si>
  <si>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</si>
  <si>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</si>
  <si>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</si>
  <si>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</si>
  <si>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</si>
  <si>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</si>
  <si>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</si>
  <si>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</si>
  <si>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</si>
  <si>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</si>
  <si>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</si>
  <si>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</si>
  <si>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</si>
  <si>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</si>
  <si>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</si>
  <si>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</si>
  <si>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</si>
  <si>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</si>
  <si>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</si>
  <si>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</si>
  <si>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</si>
  <si>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</si>
  <si>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</si>
  <si>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</si>
  <si>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</si>
  <si>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</si>
  <si>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</si>
  <si>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</si>
  <si>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</si>
  <si>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</si>
  <si>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</si>
  <si>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</si>
  <si>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</si>
  <si>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</si>
  <si>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</si>
  <si>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</si>
  <si>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</si>
  <si>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</si>
  <si>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</si>
  <si>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</si>
  <si>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</si>
  <si>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</si>
  <si>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</si>
  <si>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</si>
  <si>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</si>
  <si>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</si>
  <si>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</si>
  <si>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</si>
  <si>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</si>
  <si>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</si>
  <si>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</si>
  <si>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</si>
  <si>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</si>
  <si>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</si>
  <si>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</si>
  <si>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</si>
  <si>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</si>
  <si>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</si>
  <si>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</si>
  <si>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</si>
  <si>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</si>
  <si>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</si>
  <si>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</si>
  <si>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</si>
  <si>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</si>
  <si>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</si>
  <si>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</si>
  <si>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</si>
  <si>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</si>
  <si>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</si>
  <si>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</si>
  <si>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</si>
  <si>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</si>
  <si>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</si>
  <si>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</si>
  <si>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</si>
  <si>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</si>
  <si>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</si>
  <si>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</si>
  <si>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</si>
  <si>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</si>
  <si>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</si>
  <si>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</si>
  <si>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</si>
  <si>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</si>
  <si>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</si>
  <si>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</si>
  <si>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</si>
  <si>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</si>
  <si>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</si>
  <si>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</si>
  <si>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</si>
  <si>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</si>
  <si>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</si>
  <si>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</si>
  <si>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</si>
  <si>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</si>
  <si>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</si>
  <si>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</si>
  <si>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</si>
  <si>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</si>
  <si>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</si>
  <si>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</si>
  <si>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</si>
  <si>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</si>
  <si>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</si>
  <si>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</si>
  <si>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</si>
  <si>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</si>
  <si>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</si>
  <si>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</si>
  <si>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</si>
  <si>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</si>
  <si>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</si>
  <si>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</si>
  <si>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</si>
  <si>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</si>
  <si>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</si>
  <si>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</si>
  <si>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</si>
  <si>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</si>
  <si>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</si>
  <si>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</si>
  <si>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</si>
  <si>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</si>
  <si>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</si>
  <si>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</si>
  <si>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</si>
  <si>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</si>
  <si>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</si>
  <si>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</si>
  <si>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</si>
  <si>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</si>
  <si>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</si>
  <si>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</si>
  <si>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</si>
  <si>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</si>
  <si>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</si>
  <si>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</si>
  <si>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</si>
  <si>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</si>
  <si>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</si>
  <si>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</si>
  <si>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</si>
  <si>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</si>
  <si>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</si>
  <si>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</si>
  <si>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</si>
  <si>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</si>
  <si>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</si>
  <si>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</si>
  <si>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</si>
  <si>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</si>
  <si>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</si>
  <si>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</si>
  <si>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</si>
  <si>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</si>
  <si>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</si>
  <si>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</si>
  <si>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</si>
  <si>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</si>
  <si>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</si>
  <si>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</si>
  <si>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</si>
  <si>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</si>
  <si>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</si>
  <si>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</si>
  <si>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</si>
  <si>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</si>
  <si>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</si>
  <si>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</si>
  <si>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</si>
  <si>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</si>
  <si>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</si>
  <si>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</si>
  <si>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</si>
  <si>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</si>
  <si>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</si>
  <si>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</si>
  <si>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</si>
  <si>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</si>
  <si>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</si>
  <si>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</si>
  <si>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</si>
  <si>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</si>
  <si>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</si>
  <si>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</si>
  <si>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</si>
  <si>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</si>
  <si>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</si>
  <si>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</si>
  <si>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</si>
  <si>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</si>
  <si>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</si>
  <si>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</si>
  <si>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</si>
  <si>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</si>
  <si>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</si>
  <si>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</si>
  <si>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</si>
  <si>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</si>
  <si>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</si>
  <si>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</si>
  <si>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</si>
  <si>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</si>
  <si>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</si>
  <si>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</si>
  <si>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</si>
  <si>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</si>
  <si>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</si>
  <si>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</si>
  <si>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</si>
  <si>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</si>
  <si>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</si>
  <si>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</si>
  <si>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</si>
  <si>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</si>
  <si>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</si>
  <si>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</si>
  <si>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</si>
  <si>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</si>
  <si>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</si>
  <si>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</si>
  <si>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</si>
  <si>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</si>
  <si>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</si>
  <si>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</si>
  <si>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</si>
  <si>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</si>
  <si>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</si>
  <si>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</si>
  <si>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</si>
  <si>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</si>
  <si>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</si>
  <si>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</si>
  <si>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</si>
  <si>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</si>
  <si>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</si>
  <si>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</si>
  <si>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</si>
  <si>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</si>
  <si>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</si>
  <si>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</si>
  <si>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</si>
  <si>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</si>
  <si>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</si>
  <si>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</si>
  <si>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</si>
  <si>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</si>
  <si>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</si>
  <si>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</si>
  <si>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</si>
  <si>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</si>
  <si>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</si>
  <si>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</si>
  <si>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</si>
  <si>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</si>
  <si>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</si>
  <si>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</si>
  <si>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</si>
  <si>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</si>
  <si>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</si>
  <si>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</si>
  <si>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</si>
  <si>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</si>
  <si>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</si>
  <si>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</si>
  <si>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</si>
  <si>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</si>
  <si>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</si>
  <si>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</si>
  <si>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</si>
  <si>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</si>
  <si>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</si>
  <si>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</si>
  <si>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</si>
  <si>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</si>
  <si>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</si>
  <si>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</si>
  <si>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</si>
  <si>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</si>
  <si>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</si>
  <si>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</si>
  <si>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</si>
  <si>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</si>
  <si>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</si>
  <si>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</si>
  <si>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</si>
  <si>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</si>
  <si>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</si>
  <si>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</si>
  <si>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</si>
  <si>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</si>
  <si>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</si>
  <si>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</si>
  <si>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</si>
  <si>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</si>
  <si>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</si>
  <si>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</si>
  <si>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</si>
  <si>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</si>
  <si>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</si>
  <si>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</si>
  <si>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</si>
  <si>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</si>
  <si>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</si>
  <si>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</si>
  <si>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</si>
  <si>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</si>
  <si>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</si>
  <si>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</si>
  <si>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</si>
  <si>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</si>
  <si>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</si>
  <si>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</si>
  <si>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</si>
  <si>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</si>
  <si>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</si>
  <si>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</si>
  <si>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</si>
  <si>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</si>
  <si>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</si>
  <si>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</si>
  <si>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</si>
  <si>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</si>
  <si>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</si>
  <si>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</si>
  <si>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</si>
  <si>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</si>
  <si>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</si>
  <si>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</si>
  <si>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</si>
  <si>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</si>
  <si>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</si>
  <si>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</si>
  <si>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</si>
  <si>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</si>
  <si>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</si>
  <si>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</si>
  <si>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</si>
  <si>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</si>
  <si>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</si>
  <si>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</si>
  <si>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</si>
  <si>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</si>
  <si>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</si>
  <si>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</si>
  <si>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</si>
  <si>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</si>
  <si>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</si>
  <si>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</si>
  <si>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</si>
  <si>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</si>
  <si>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</si>
  <si>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</si>
  <si>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</si>
  <si>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</si>
  <si>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</si>
  <si>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</si>
  <si>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</si>
  <si>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</si>
  <si>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</si>
  <si>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</si>
  <si>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</si>
  <si>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</si>
  <si>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</si>
  <si>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</si>
  <si>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</si>
  <si>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</si>
  <si>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</si>
  <si>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</si>
  <si>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</si>
  <si>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</si>
  <si>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</si>
  <si>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</si>
  <si>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</si>
  <si>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</si>
  <si>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</si>
  <si>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</si>
  <si>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</si>
  <si>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</si>
  <si>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</si>
  <si>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</si>
  <si>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</si>
  <si>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</si>
  <si>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</si>
  <si>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</si>
  <si>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</si>
  <si>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</si>
  <si>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</si>
  <si>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</si>
  <si>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</si>
  <si>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</si>
  <si>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</si>
  <si>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</si>
  <si>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</si>
  <si>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</si>
  <si>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</si>
  <si>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</si>
  <si>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</si>
  <si>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</si>
  <si>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</si>
  <si>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</si>
  <si>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</si>
  <si>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</si>
  <si>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</si>
  <si>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</si>
  <si>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</si>
  <si>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</si>
  <si>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</si>
  <si>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</si>
  <si>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</si>
  <si>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</si>
  <si>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</si>
  <si>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</si>
  <si>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</si>
  <si>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</si>
  <si>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</si>
  <si>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</si>
  <si>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</si>
  <si>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</si>
  <si>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</si>
  <si>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</si>
  <si>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</si>
  <si>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</si>
  <si>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</si>
  <si>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</si>
  <si>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</si>
  <si>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</si>
  <si>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</si>
  <si>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</si>
  <si>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</si>
  <si>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</si>
  <si>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</si>
  <si>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</si>
  <si>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</si>
  <si>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</si>
  <si>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</si>
  <si>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</si>
  <si>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</si>
  <si>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</si>
  <si>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</si>
  <si>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</si>
  <si>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</si>
  <si>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</si>
  <si>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</si>
  <si>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</si>
  <si>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</si>
  <si>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</si>
  <si>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</si>
  <si>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</si>
  <si>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</si>
  <si>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</si>
  <si>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</si>
  <si>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</si>
  <si>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</si>
  <si>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</si>
  <si>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</si>
  <si>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</si>
  <si>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</si>
  <si>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</si>
  <si>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</si>
  <si>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</si>
  <si>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</si>
  <si>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</si>
  <si>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</si>
  <si>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</si>
  <si>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</si>
  <si>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</si>
  <si>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</si>
  <si>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</si>
  <si>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</si>
  <si>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</si>
  <si>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</si>
  <si>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</si>
  <si>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</si>
  <si>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</si>
  <si>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</si>
  <si>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</si>
  <si>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</si>
  <si>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</si>
  <si>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</si>
  <si>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</si>
  <si>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</si>
  <si>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</si>
  <si>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</si>
  <si>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</si>
  <si>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</si>
  <si>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</si>
  <si>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</si>
  <si>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</si>
  <si>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</si>
  <si>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</si>
  <si>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</si>
  <si>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</si>
  <si>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</si>
  <si>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</si>
  <si>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</si>
  <si>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</si>
  <si>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</si>
  <si>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</si>
  <si>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</si>
  <si>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</si>
  <si>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</si>
  <si>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</si>
  <si>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</si>
  <si>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</si>
  <si>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</si>
  <si>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</si>
  <si>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</si>
  <si>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</si>
  <si>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</si>
  <si>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</si>
  <si>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</si>
  <si>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</si>
  <si>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</si>
  <si>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</si>
  <si>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</si>
  <si>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</si>
  <si>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</si>
  <si>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</si>
  <si>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</si>
  <si>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</si>
  <si>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</si>
  <si>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</si>
  <si>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</si>
  <si>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</si>
  <si>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</si>
  <si>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</si>
  <si>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</si>
  <si>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</si>
  <si>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</si>
  <si>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</si>
  <si>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</si>
  <si>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</si>
  <si>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</si>
  <si>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</si>
  <si>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</si>
  <si>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</si>
  <si>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</si>
  <si>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</si>
  <si>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</si>
  <si>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</si>
  <si>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</si>
  <si>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</si>
  <si>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</si>
  <si>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</si>
  <si>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</si>
  <si>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</si>
  <si>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</si>
  <si>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</si>
  <si>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</si>
  <si>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</si>
  <si>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</si>
  <si>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</si>
  <si>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</si>
  <si>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</si>
  <si>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</si>
  <si>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</si>
  <si>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</si>
  <si>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</si>
  <si>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</si>
  <si>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</si>
  <si>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</si>
  <si>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</si>
  <si>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</si>
  <si>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</si>
  <si>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</si>
  <si>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</si>
  <si>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</si>
  <si>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</si>
  <si>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</si>
  <si>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</si>
  <si>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</si>
  <si>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</si>
  <si>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</si>
  <si>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</si>
  <si>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</si>
  <si>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</si>
  <si>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</si>
  <si>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</si>
  <si>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</si>
  <si>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</si>
  <si>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</si>
  <si>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</si>
  <si>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</si>
  <si>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</si>
  <si>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</si>
  <si>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</si>
  <si>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</si>
  <si>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</si>
  <si>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</si>
  <si>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</si>
  <si>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</si>
  <si>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</si>
  <si>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</si>
  <si>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</si>
  <si>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</si>
  <si>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</si>
  <si>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</si>
  <si>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</si>
  <si>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</si>
  <si>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</si>
  <si>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</si>
  <si>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</si>
  <si>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</si>
  <si>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</si>
  <si>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</si>
  <si>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</si>
  <si>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</si>
  <si>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</si>
  <si>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</si>
  <si>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</si>
  <si>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</si>
  <si>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</si>
  <si>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</si>
  <si>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</si>
  <si>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</si>
  <si>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</si>
  <si>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</si>
  <si>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</si>
  <si>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</si>
  <si>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</si>
  <si>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</si>
  <si>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</si>
  <si>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</si>
  <si>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</si>
  <si>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</si>
  <si>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</si>
  <si>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</si>
  <si>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</si>
  <si>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</si>
  <si>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</si>
  <si>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</si>
  <si>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</si>
  <si>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</si>
  <si>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</si>
  <si>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</si>
  <si>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</si>
  <si>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</si>
  <si>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</si>
  <si>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</si>
  <si>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</si>
  <si>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</si>
  <si>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</si>
  <si>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</si>
  <si>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</si>
  <si>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</si>
  <si>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</si>
  <si>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</si>
  <si>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</si>
  <si>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</si>
  <si>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</si>
  <si>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</si>
  <si>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</si>
  <si>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</si>
  <si>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</si>
  <si>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</si>
  <si>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</si>
  <si>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</si>
  <si>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</si>
  <si>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</si>
  <si>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</si>
  <si>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</si>
  <si>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</si>
  <si>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</si>
  <si>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</si>
  <si>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</si>
  <si>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</si>
  <si>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</si>
  <si>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</si>
  <si>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</si>
  <si>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</si>
  <si>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</si>
  <si>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</si>
  <si>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</si>
  <si>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</si>
  <si>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</si>
  <si>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</si>
  <si>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</si>
  <si>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</si>
  <si>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</si>
  <si>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</si>
  <si>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</si>
  <si>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</si>
  <si>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</si>
  <si>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</si>
  <si>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</si>
  <si>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</si>
  <si>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</si>
  <si>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</si>
  <si>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</si>
  <si>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</si>
  <si>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</si>
  <si>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</si>
  <si>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</si>
  <si>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</si>
  <si>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</si>
  <si>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</si>
  <si>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</si>
  <si>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</si>
  <si>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</si>
  <si>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</si>
  <si>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</si>
  <si>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</si>
  <si>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</si>
  <si>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</si>
  <si>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</si>
  <si>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</si>
  <si>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</si>
  <si>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</si>
  <si>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</si>
  <si>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</si>
  <si>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</si>
  <si>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</si>
  <si>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</si>
  <si>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</si>
  <si>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</si>
  <si>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</si>
  <si>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</si>
  <si>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</si>
  <si>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</si>
  <si>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</si>
  <si>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</si>
  <si>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</si>
  <si>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</si>
  <si>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</si>
  <si>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</si>
  <si>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</si>
  <si>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</si>
  <si>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</si>
  <si>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</si>
  <si>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</si>
  <si>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</si>
  <si>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</si>
  <si>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</si>
  <si>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</si>
  <si>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</si>
  <si>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</si>
  <si>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</si>
  <si>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</si>
  <si>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</si>
  <si>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</si>
  <si>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</si>
  <si>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</si>
  <si>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</si>
  <si>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</si>
  <si>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</si>
  <si>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</si>
  <si>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</si>
  <si>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</si>
  <si>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</si>
  <si>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</si>
  <si>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</si>
  <si>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</si>
  <si>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</si>
  <si>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</si>
  <si>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</si>
  <si>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</si>
  <si>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</si>
  <si>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</si>
  <si>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</si>
  <si>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</si>
  <si>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</si>
  <si>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</si>
  <si>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</si>
  <si>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</si>
  <si>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</si>
  <si>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</si>
  <si>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</si>
  <si>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</si>
  <si>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</si>
  <si>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</si>
  <si>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</si>
  <si>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</si>
  <si>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</si>
  <si>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</si>
  <si>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</si>
  <si>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</si>
  <si>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</si>
  <si>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</si>
  <si>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</si>
  <si>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</si>
  <si>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</si>
  <si>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</si>
  <si>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</si>
  <si>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</si>
  <si>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</si>
  <si>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</si>
  <si>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</si>
  <si>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</si>
  <si>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</si>
  <si>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</si>
  <si>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</si>
  <si>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</si>
  <si>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</si>
  <si>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</si>
  <si>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</si>
  <si>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</si>
  <si>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</si>
  <si>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</si>
  <si>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</si>
  <si>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</si>
  <si>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</si>
  <si>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</si>
  <si>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</si>
  <si>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</si>
  <si>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</si>
  <si>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</si>
  <si>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</si>
  <si>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</si>
  <si>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</si>
  <si>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</si>
  <si>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</si>
  <si>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</si>
  <si>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</si>
  <si>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</si>
  <si>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</si>
  <si>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</si>
  <si>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</si>
  <si>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</si>
  <si>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</si>
  <si>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</si>
  <si>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</si>
  <si>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</si>
  <si>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</si>
  <si>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</si>
  <si>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</si>
  <si>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</si>
  <si>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</si>
  <si>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</si>
  <si>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</si>
  <si>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</si>
  <si>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</si>
  <si>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</si>
  <si>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</si>
  <si>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</si>
  <si>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</si>
  <si>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</si>
  <si>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</si>
  <si>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</si>
  <si>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</si>
  <si>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</si>
  <si>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</si>
  <si>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</si>
  <si>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</si>
  <si>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</si>
  <si>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</si>
  <si>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</si>
  <si>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</si>
  <si>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</si>
  <si>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</si>
  <si>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</si>
  <si>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</si>
  <si>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</si>
  <si>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</si>
  <si>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</si>
  <si>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</si>
  <si>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</si>
  <si>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</si>
  <si>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</si>
  <si>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</si>
  <si>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</si>
  <si>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</si>
  <si>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</si>
  <si>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</si>
  <si>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</si>
  <si>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</si>
  <si>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</si>
  <si>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</si>
  <si>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</si>
  <si>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</si>
  <si>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</si>
  <si>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</si>
  <si>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</si>
  <si>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</si>
  <si>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</si>
  <si>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</si>
  <si>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</si>
  <si>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</si>
  <si>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</si>
  <si>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</si>
  <si>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</si>
  <si>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</si>
  <si>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</si>
  <si>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</si>
  <si>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</si>
  <si>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</si>
  <si>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</si>
  <si>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</si>
  <si>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</si>
  <si>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</si>
  <si>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</si>
  <si>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</si>
  <si>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</si>
  <si>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</si>
  <si>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</si>
  <si>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</si>
  <si>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</si>
  <si>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</si>
  <si>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</si>
  <si>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</si>
  <si>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</si>
  <si>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</si>
  <si>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</si>
  <si>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</si>
  <si>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</si>
  <si>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</si>
  <si>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</si>
  <si>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</si>
  <si>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</si>
  <si>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</si>
  <si>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</si>
  <si>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</si>
  <si>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</si>
  <si>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</si>
  <si>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</si>
  <si>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</si>
  <si>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</si>
  <si>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</si>
  <si>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</si>
  <si>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</si>
  <si>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</si>
  <si>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</si>
  <si>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</si>
  <si>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</si>
  <si>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</si>
  <si>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</si>
  <si>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</si>
  <si>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</si>
  <si>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</si>
  <si>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</si>
  <si>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</si>
  <si>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</si>
  <si>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</si>
  <si>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</si>
  <si>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</si>
  <si>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</si>
  <si>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</si>
  <si>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</si>
  <si>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</si>
  <si>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</si>
  <si>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</si>
  <si>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</si>
  <si>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</si>
  <si>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</si>
  <si>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</si>
  <si>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</si>
  <si>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</si>
  <si>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</si>
  <si>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</si>
  <si>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</si>
  <si>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</si>
  <si>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</si>
  <si>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</si>
  <si>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</si>
  <si>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</si>
  <si>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</si>
  <si>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</si>
  <si>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</si>
  <si>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</si>
  <si>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</si>
  <si>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</si>
  <si>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</si>
  <si>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</si>
  <si>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</si>
  <si>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</si>
  <si>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</si>
  <si>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</si>
  <si>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</si>
  <si>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</si>
  <si>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</si>
  <si>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</si>
  <si>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</si>
  <si>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</si>
  <si>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</si>
  <si>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</si>
  <si>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</si>
  <si>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</si>
  <si>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</si>
  <si>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</si>
  <si>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</si>
  <si>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</si>
  <si>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</si>
  <si>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</si>
  <si>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</si>
  <si>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</si>
  <si>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</si>
  <si>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</si>
  <si>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</si>
  <si>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</si>
  <si>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</si>
  <si>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</si>
  <si>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</si>
  <si>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</si>
  <si>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</si>
  <si>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</si>
  <si>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</si>
  <si>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</si>
  <si>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</si>
  <si>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</si>
  <si>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</si>
  <si>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</si>
  <si>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</si>
  <si>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</si>
  <si>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</si>
  <si>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</si>
  <si>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</si>
  <si>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</si>
  <si>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</si>
  <si>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</si>
  <si>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</si>
  <si>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</si>
  <si>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</si>
  <si>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</si>
  <si>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</si>
  <si>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</si>
  <si>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</si>
  <si>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</si>
  <si>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</si>
  <si>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</si>
  <si>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</si>
  <si>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</si>
  <si>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</si>
  <si>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</si>
  <si>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</si>
  <si>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</si>
  <si>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</si>
  <si>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</si>
  <si>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</si>
  <si>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</si>
  <si>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</si>
  <si>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</si>
  <si>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</si>
  <si>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</si>
  <si>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</si>
  <si>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</si>
  <si>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</si>
  <si>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</si>
  <si>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</si>
  <si>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</si>
  <si>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</si>
  <si>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</si>
  <si>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</si>
  <si>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</si>
  <si>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</si>
  <si>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</si>
  <si>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</si>
  <si>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</si>
  <si>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</si>
  <si>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</si>
  <si>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</si>
  <si>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</si>
  <si>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</si>
  <si>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</si>
  <si>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</si>
  <si>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</si>
  <si>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</si>
  <si>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</si>
  <si>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</si>
  <si>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</si>
  <si>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</si>
  <si>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</si>
  <si>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</si>
  <si>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</si>
  <si>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</si>
  <si>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</si>
  <si>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</si>
  <si>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</si>
  <si>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</si>
  <si>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</si>
  <si>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</si>
  <si>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</si>
  <si>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</si>
  <si>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</si>
  <si>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</si>
  <si>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</si>
  <si>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</si>
  <si>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</si>
  <si>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</si>
  <si>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</si>
  <si>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</si>
  <si>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</si>
  <si>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</si>
  <si>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</si>
  <si>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</si>
  <si>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</si>
  <si>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</si>
  <si>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</si>
  <si>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</si>
  <si>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</si>
  <si>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</si>
  <si>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</si>
  <si>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</si>
  <si>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</si>
  <si>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</si>
  <si>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</si>
  <si>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</si>
  <si>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</si>
  <si>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</si>
  <si>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</si>
  <si>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</si>
  <si>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</si>
  <si>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</si>
  <si>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</si>
  <si>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</si>
  <si>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</si>
  <si>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</si>
  <si>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</si>
  <si>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</si>
  <si>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</si>
  <si>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</si>
  <si>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</si>
  <si>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</si>
  <si>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</si>
  <si>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</si>
  <si>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</si>
  <si>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</si>
  <si>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</si>
  <si>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</si>
  <si>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</si>
  <si>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</si>
  <si>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</si>
  <si>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</si>
  <si>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</si>
  <si>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</si>
  <si>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</si>
  <si>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</si>
  <si>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</si>
  <si>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</si>
  <si>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</si>
  <si>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</si>
  <si>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</si>
  <si>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</si>
  <si>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</si>
  <si>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</si>
  <si>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</si>
  <si>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</si>
  <si>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</si>
  <si>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</si>
  <si>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</si>
  <si>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</si>
  <si>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</si>
  <si>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</si>
  <si>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</si>
  <si>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</si>
  <si>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</si>
  <si>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</si>
  <si>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</si>
  <si>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</si>
  <si>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</si>
  <si>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</si>
  <si>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</si>
  <si>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</si>
  <si>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</si>
  <si>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</si>
  <si>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</si>
  <si>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</si>
  <si>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</si>
  <si>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</si>
  <si>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</si>
  <si>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</si>
  <si>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</si>
  <si>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</si>
  <si>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</si>
  <si>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</si>
  <si>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</si>
  <si>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</si>
  <si>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</si>
  <si>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</si>
  <si>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</si>
  <si>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</si>
  <si>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</si>
  <si>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</si>
  <si>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</si>
  <si>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</si>
  <si>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</si>
  <si>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</si>
  <si>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</si>
  <si>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</si>
  <si>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</si>
  <si>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</si>
  <si>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</si>
  <si>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</si>
  <si>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</si>
  <si>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</si>
  <si>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</si>
  <si>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</si>
  <si>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</si>
  <si>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</si>
  <si>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</si>
  <si>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</si>
  <si>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</si>
  <si>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</si>
  <si>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</si>
  <si>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</si>
  <si>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</si>
  <si>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</si>
  <si>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</si>
  <si>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</si>
  <si>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</si>
  <si>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</si>
  <si>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</si>
  <si>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</si>
  <si>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</si>
  <si>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</si>
  <si>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</si>
  <si>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</si>
  <si>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</si>
  <si>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</si>
  <si>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</si>
  <si>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</si>
  <si>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</si>
  <si>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</si>
  <si>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</si>
  <si>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</si>
  <si>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</si>
  <si>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</si>
  <si>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</si>
  <si>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</si>
  <si>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</si>
  <si>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</si>
  <si>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</si>
  <si>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</si>
  <si>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</si>
  <si>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</si>
  <si>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</si>
  <si>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</si>
  <si>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</si>
  <si>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</si>
  <si>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</si>
  <si>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</si>
  <si>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</si>
  <si>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</si>
  <si>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</si>
  <si>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</si>
  <si>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</si>
  <si>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</si>
  <si>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</si>
  <si>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</si>
  <si>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</si>
  <si>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</si>
  <si>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</si>
  <si>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</si>
  <si>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</si>
  <si>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</si>
  <si>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</si>
  <si>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</si>
  <si>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</si>
  <si>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</si>
  <si>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</si>
  <si>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</si>
  <si>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</si>
  <si>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</si>
  <si>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</si>
  <si>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</si>
  <si>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</si>
  <si>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</si>
  <si>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</si>
  <si>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</si>
  <si>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</si>
  <si>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</si>
  <si>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</si>
  <si>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</si>
  <si>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</si>
  <si>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</si>
  <si>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</si>
  <si>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</si>
  <si>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</si>
  <si>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</si>
  <si>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</si>
  <si>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</si>
  <si>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</si>
  <si>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</si>
  <si>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</si>
  <si>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</si>
  <si>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</si>
  <si>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</si>
  <si>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</si>
  <si>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</si>
  <si>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</si>
  <si>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</si>
  <si>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</si>
  <si>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</si>
  <si>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</si>
  <si>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</si>
  <si>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</si>
  <si>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</si>
  <si>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</si>
  <si>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</si>
  <si>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</si>
  <si>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</si>
  <si>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</si>
  <si>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</si>
  <si>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</si>
  <si>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</si>
  <si>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</si>
  <si>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</si>
  <si>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</si>
  <si>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</si>
  <si>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</si>
  <si>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</si>
  <si>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</si>
  <si>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</si>
  <si>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</si>
  <si>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</si>
  <si>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</si>
  <si>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</si>
  <si>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</si>
  <si>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</si>
  <si>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</si>
  <si>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</si>
  <si>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</si>
  <si>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</si>
  <si>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</si>
  <si>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</si>
  <si>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</si>
  <si>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</si>
  <si>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</si>
  <si>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</si>
  <si>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</si>
  <si>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</si>
  <si>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</si>
  <si>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</si>
  <si>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</si>
  <si>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</si>
  <si>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</si>
  <si>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</si>
  <si>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</si>
  <si>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</si>
  <si>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</si>
  <si>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</si>
  <si>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</si>
  <si>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</si>
  <si>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</si>
  <si>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</si>
  <si>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</si>
  <si>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</si>
  <si>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</si>
  <si>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</si>
  <si>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</si>
  <si>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</si>
  <si>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</si>
  <si>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</si>
  <si>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</si>
  <si>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</si>
  <si>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</si>
  <si>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</si>
  <si>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</si>
  <si>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</si>
  <si>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</si>
  <si>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</si>
  <si>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</si>
  <si>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</si>
  <si>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</si>
  <si>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</si>
  <si>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</si>
  <si>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</si>
  <si>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</si>
  <si>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</si>
  <si>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</si>
  <si>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</si>
  <si>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</si>
  <si>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</si>
  <si>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</si>
  <si>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</si>
  <si>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</si>
  <si>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</si>
  <si>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</si>
  <si>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</si>
  <si>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</si>
  <si>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</si>
  <si>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</si>
  <si>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</si>
  <si>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</si>
  <si>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</si>
  <si>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</si>
  <si>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</si>
  <si>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</si>
  <si>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</si>
  <si>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</si>
  <si>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</si>
  <si>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</si>
  <si>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</si>
  <si>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</si>
  <si>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</si>
  <si>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</si>
  <si>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</si>
  <si>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</si>
  <si>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</si>
  <si>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</si>
  <si>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</si>
  <si>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</si>
  <si>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</si>
  <si>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</si>
  <si>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</si>
  <si>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</si>
  <si>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</si>
  <si>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</si>
  <si>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</si>
  <si>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</si>
  <si>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</si>
  <si>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</si>
  <si>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</si>
  <si>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</si>
  <si>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</si>
  <si>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</si>
  <si>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</si>
  <si>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</si>
  <si>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</si>
  <si>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</si>
  <si>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</si>
  <si>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</si>
  <si>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</si>
  <si>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</si>
  <si>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</si>
  <si>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</si>
  <si>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</si>
  <si>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</si>
  <si>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</si>
  <si>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</si>
  <si>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</si>
  <si>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</si>
  <si>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</si>
  <si>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</si>
  <si>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</si>
  <si>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</si>
  <si>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</si>
  <si>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</si>
  <si>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</si>
  <si>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</si>
  <si>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</si>
  <si>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</si>
  <si>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</si>
  <si>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</si>
  <si>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</si>
  <si>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</si>
  <si>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</si>
  <si>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</si>
  <si>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</si>
  <si>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</si>
  <si>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</si>
  <si>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</si>
  <si>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</si>
  <si>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</si>
  <si>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</si>
  <si>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</si>
  <si>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</si>
  <si>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</si>
  <si>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</si>
  <si>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</si>
  <si>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</si>
  <si>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</si>
  <si>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</si>
  <si>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</si>
  <si>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</si>
  <si>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</si>
  <si>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</si>
  <si>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</si>
  <si>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</si>
  <si>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</si>
  <si>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</si>
  <si>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</si>
  <si>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</si>
  <si>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</si>
  <si>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</si>
  <si>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</si>
  <si>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</si>
  <si>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</si>
  <si>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</si>
  <si>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</si>
  <si>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</si>
  <si>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</si>
  <si>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</si>
  <si>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</si>
  <si>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</si>
  <si>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</si>
  <si>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</si>
  <si>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</si>
  <si>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</si>
  <si>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</si>
  <si>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</si>
  <si>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</si>
  <si>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</si>
  <si>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</si>
  <si>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</si>
  <si>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</si>
  <si>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</si>
  <si>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</si>
  <si>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</si>
  <si>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</si>
  <si>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</si>
  <si>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</si>
  <si>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</si>
  <si>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</si>
  <si>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</si>
  <si>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</si>
  <si>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</si>
  <si>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</si>
  <si>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</si>
  <si>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</si>
  <si>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</si>
  <si>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</si>
  <si>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</si>
  <si>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</si>
  <si>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</si>
  <si>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</si>
  <si>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</si>
  <si>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</si>
  <si>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</si>
  <si>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</si>
  <si>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</si>
  <si>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</si>
  <si>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</si>
  <si>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</si>
  <si>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</si>
  <si>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</si>
  <si>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</si>
  <si>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</si>
  <si>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</si>
  <si>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</si>
  <si>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</si>
  <si>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</si>
  <si>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</si>
  <si>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</si>
  <si>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</si>
  <si>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</si>
  <si>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</si>
  <si>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</si>
  <si>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</si>
  <si>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</si>
  <si>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</si>
  <si>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</si>
  <si>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</si>
  <si>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</si>
  <si>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</si>
  <si>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</si>
  <si>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</si>
  <si>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</si>
  <si>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</si>
  <si>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</si>
  <si>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</si>
  <si>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</si>
  <si>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</si>
  <si>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</si>
  <si>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</si>
  <si>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</si>
  <si>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</si>
  <si>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</si>
  <si>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</si>
  <si>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</si>
  <si>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</si>
  <si>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</si>
  <si>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</si>
  <si>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</si>
  <si>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</si>
  <si>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</si>
  <si>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</si>
  <si>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</si>
  <si>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</si>
  <si>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</si>
  <si>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</si>
  <si>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</si>
  <si>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</si>
  <si>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</si>
  <si>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</si>
  <si>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</si>
  <si>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</si>
  <si>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</si>
  <si>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</si>
  <si>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</si>
  <si>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</si>
  <si>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</si>
  <si>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</si>
  <si>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</si>
  <si>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</si>
  <si>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</si>
  <si>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</si>
  <si>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</si>
  <si>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</si>
  <si>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</si>
  <si>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</si>
  <si>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</si>
  <si>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</si>
  <si>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</si>
  <si>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</si>
  <si>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</si>
  <si>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</si>
  <si>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</si>
  <si>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</si>
  <si>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</si>
  <si>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</si>
  <si>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</si>
  <si>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</si>
  <si>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</si>
  <si>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</si>
  <si>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</si>
  <si>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</si>
  <si>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</si>
  <si>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</si>
  <si>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</si>
  <si>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</si>
  <si>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</si>
  <si>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</si>
  <si>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</si>
  <si>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</si>
  <si>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</si>
  <si>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</si>
  <si>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</si>
  <si>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</si>
  <si>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</si>
  <si>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</si>
  <si>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</si>
  <si>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</si>
  <si>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</si>
  <si>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</si>
  <si>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</si>
  <si>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</si>
  <si>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</si>
  <si>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</si>
  <si>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</si>
  <si>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</si>
  <si>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</si>
  <si>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</si>
  <si>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</si>
  <si>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</si>
  <si>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</si>
  <si>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</si>
  <si>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</si>
  <si>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</si>
  <si>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</si>
  <si>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</si>
  <si>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</si>
  <si>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</si>
  <si>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</si>
  <si>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</si>
  <si>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</si>
  <si>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</si>
  <si>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</si>
  <si>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</si>
  <si>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</si>
  <si>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</si>
  <si>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</si>
  <si>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</si>
  <si>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</si>
  <si>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</si>
  <si>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</si>
  <si>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</si>
  <si>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</si>
  <si>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</si>
  <si>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</si>
  <si>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</si>
  <si>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</si>
  <si>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</si>
  <si>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</si>
  <si>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</si>
  <si>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</si>
  <si>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</si>
  <si>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</si>
  <si>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</si>
  <si>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</si>
  <si>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</si>
  <si>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</si>
  <si>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</si>
  <si>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</si>
  <si>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</si>
  <si>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</si>
  <si>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</si>
  <si>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</si>
  <si>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</si>
  <si>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</si>
  <si>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</si>
  <si>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</si>
  <si>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</si>
  <si>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</si>
  <si>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</si>
  <si>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</si>
  <si>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</si>
  <si>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</si>
  <si>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</si>
  <si>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</si>
  <si>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</si>
  <si>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</si>
  <si>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</si>
  <si>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</si>
  <si>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</si>
  <si>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</si>
  <si>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</si>
  <si>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</si>
  <si>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</si>
  <si>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</si>
  <si>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</si>
  <si>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</si>
  <si>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</si>
  <si>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</si>
  <si>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</si>
  <si>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</si>
  <si>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</si>
  <si>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</si>
  <si>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</si>
  <si>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</si>
  <si>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</si>
  <si>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</si>
  <si>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</si>
  <si>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</si>
  <si>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</si>
  <si>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</si>
  <si>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</si>
  <si>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</si>
  <si>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</si>
  <si>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</si>
  <si>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</si>
  <si>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</si>
  <si>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</si>
  <si>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</si>
  <si>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</si>
  <si>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</si>
  <si>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</si>
  <si>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</si>
  <si>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</si>
  <si>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</si>
  <si>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</si>
  <si>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</si>
  <si>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</si>
  <si>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</si>
  <si>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</si>
  <si>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</si>
  <si>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</si>
  <si>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</si>
  <si>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</si>
  <si>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</si>
  <si>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</si>
  <si>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</si>
  <si>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</si>
  <si>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</si>
  <si>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</si>
  <si>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</si>
  <si>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</si>
  <si>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</si>
  <si>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</si>
  <si>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</si>
  <si>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</si>
  <si>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</si>
  <si>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</si>
  <si>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</si>
  <si>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</si>
  <si>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</si>
  <si>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</si>
  <si>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</si>
  <si>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</si>
  <si>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</si>
  <si>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</si>
  <si>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</si>
  <si>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</si>
  <si>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</si>
  <si>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</si>
  <si>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</si>
  <si>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</si>
  <si>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</si>
  <si>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</si>
  <si>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</si>
  <si>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</si>
  <si>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</si>
  <si>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</si>
  <si>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</si>
  <si>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</si>
  <si>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</si>
  <si>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</si>
  <si>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</si>
  <si>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</si>
  <si>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</si>
  <si>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</si>
  <si>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</si>
  <si>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</si>
  <si>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</si>
  <si>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</si>
  <si>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</si>
  <si>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</si>
  <si>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</si>
  <si>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</si>
  <si>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</si>
  <si>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</si>
  <si>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</si>
  <si>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</si>
  <si>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</si>
  <si>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</si>
  <si>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</si>
  <si>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</si>
  <si>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</si>
  <si>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</si>
  <si>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</si>
  <si>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</si>
  <si>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</si>
  <si>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</si>
  <si>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</si>
  <si>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</si>
  <si>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</si>
  <si>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</si>
  <si>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</si>
  <si>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</si>
  <si>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</si>
  <si>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</si>
  <si>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</si>
  <si>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</si>
  <si>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</si>
  <si>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</si>
  <si>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</si>
  <si>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</si>
  <si>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</si>
  <si>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</si>
  <si>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</si>
  <si>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</si>
  <si>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</si>
  <si>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</si>
  <si>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</si>
  <si>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</si>
  <si>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</si>
  <si>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</si>
  <si>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</si>
  <si>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</si>
  <si>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</si>
  <si>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</si>
  <si>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</si>
  <si>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</si>
  <si>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</si>
  <si>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</si>
  <si>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</si>
  <si>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</si>
  <si>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</si>
  <si>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</si>
  <si>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</si>
  <si>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</si>
  <si>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</si>
  <si>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</si>
  <si>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</si>
  <si>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</si>
  <si>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</si>
  <si>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</si>
  <si>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</si>
  <si>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</si>
  <si>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</si>
  <si>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</si>
  <si>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</si>
  <si>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</si>
  <si>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</si>
  <si>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</si>
  <si>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</si>
  <si>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</si>
  <si>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</si>
  <si>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</si>
  <si>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</si>
  <si>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</si>
  <si>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</si>
  <si>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</si>
  <si>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</si>
  <si>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</si>
  <si>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</si>
  <si>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</si>
  <si>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</si>
  <si>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</si>
  <si>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</si>
  <si>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</si>
  <si>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</si>
  <si>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</si>
  <si>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</si>
  <si>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</si>
  <si>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</si>
  <si>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</si>
  <si>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</si>
  <si>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</si>
  <si>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</si>
  <si>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</si>
  <si>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</si>
  <si>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</si>
  <si>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</si>
  <si>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</si>
  <si>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</si>
  <si>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</si>
  <si>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</si>
  <si>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</si>
  <si>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</si>
  <si>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</si>
  <si>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</si>
  <si>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</si>
  <si>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</si>
  <si>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</si>
  <si>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</si>
  <si>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</si>
  <si>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</si>
  <si>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</si>
  <si>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</si>
  <si>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</si>
  <si>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</si>
  <si>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</si>
  <si>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</si>
  <si>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</si>
  <si>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</si>
  <si>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</si>
  <si>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</si>
  <si>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</si>
  <si>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</si>
  <si>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</si>
  <si>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</si>
  <si>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</si>
  <si>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</si>
  <si>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</si>
  <si>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</si>
  <si>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</si>
  <si>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</si>
  <si>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</si>
  <si>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</si>
  <si>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</si>
  <si>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</si>
  <si>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</si>
  <si>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</si>
  <si>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</si>
  <si>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</si>
  <si>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</si>
  <si>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</si>
  <si>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</si>
  <si>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</si>
  <si>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</si>
  <si>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</si>
  <si>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</si>
  <si>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</si>
  <si>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</si>
  <si>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</si>
  <si>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</si>
  <si>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</si>
  <si>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</si>
  <si>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</si>
  <si>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</si>
  <si>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</si>
  <si>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</si>
  <si>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</si>
  <si>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</si>
  <si>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</si>
  <si>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</si>
  <si>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</si>
  <si>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</si>
  <si>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</si>
  <si>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</si>
  <si>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</si>
  <si>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</si>
  <si>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</si>
  <si>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</si>
  <si>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</si>
  <si>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</si>
  <si>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</si>
  <si>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</si>
  <si>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</si>
  <si>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</si>
  <si>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</si>
  <si>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</si>
  <si>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</si>
  <si>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</si>
  <si>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</si>
  <si>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</si>
  <si>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</si>
  <si>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</si>
  <si>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</si>
  <si>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</si>
  <si>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</si>
  <si>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</si>
  <si>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</si>
  <si>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</si>
  <si>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</si>
  <si>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</si>
  <si>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</si>
  <si>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</si>
  <si>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</si>
  <si>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</si>
  <si>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</si>
  <si>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</si>
  <si>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</si>
  <si>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</si>
  <si>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</si>
  <si>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</si>
  <si>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</si>
  <si>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</si>
  <si>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</si>
  <si>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</si>
  <si>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</si>
  <si>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</si>
  <si>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</si>
  <si>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</si>
  <si>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</si>
  <si>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</si>
  <si>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</si>
  <si>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</si>
  <si>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</si>
  <si>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</si>
  <si>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</si>
  <si>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</si>
  <si>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</si>
  <si>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</si>
  <si>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</si>
  <si>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</si>
  <si>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</si>
  <si>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</si>
  <si>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</si>
  <si>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</si>
  <si>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</si>
  <si>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</si>
  <si>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</si>
  <si>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</si>
  <si>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</si>
  <si>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</si>
  <si>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</si>
  <si>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</si>
  <si>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</si>
  <si>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</si>
  <si>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</si>
  <si>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</si>
  <si>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</si>
  <si>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</si>
  <si>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</si>
  <si>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</si>
  <si>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</si>
  <si>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</si>
  <si>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</si>
  <si>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</si>
  <si>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</si>
  <si>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</si>
  <si>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</si>
  <si>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</si>
  <si>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</si>
  <si>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</si>
  <si>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</si>
  <si>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</si>
  <si>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</si>
  <si>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</si>
  <si>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</si>
  <si>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</si>
  <si>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</si>
  <si>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</si>
  <si>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</si>
  <si>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</si>
  <si>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</si>
  <si>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</si>
  <si>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</si>
  <si>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</si>
  <si>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</si>
  <si>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</si>
  <si>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</si>
  <si>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</si>
  <si>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</si>
  <si>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</si>
  <si>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</si>
  <si>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</si>
  <si>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</si>
  <si>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</si>
  <si>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</si>
  <si>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</si>
  <si>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</si>
  <si>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</si>
  <si>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</si>
  <si>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</si>
  <si>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</si>
  <si>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</si>
  <si>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</si>
  <si>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</si>
  <si>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</si>
  <si>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</si>
  <si>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</si>
  <si>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</si>
  <si>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</si>
  <si>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</si>
  <si>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</si>
  <si>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</si>
  <si>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</si>
  <si>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</si>
  <si>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</si>
  <si>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</si>
  <si>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</si>
  <si>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</si>
  <si>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</si>
  <si>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</si>
  <si>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</si>
  <si>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</si>
  <si>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</si>
  <si>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</si>
  <si>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</si>
  <si>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</si>
  <si>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</si>
  <si>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</si>
  <si>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</si>
  <si>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</si>
  <si>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</si>
  <si>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</si>
  <si>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</si>
  <si>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</si>
  <si>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</si>
  <si>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</si>
  <si>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</si>
  <si>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</si>
  <si>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</si>
  <si>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</si>
  <si>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</si>
  <si>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</si>
  <si>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</si>
  <si>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</si>
  <si>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</si>
  <si>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</si>
  <si>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</si>
  <si>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</si>
  <si>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</si>
  <si>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</si>
  <si>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</si>
  <si>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</si>
  <si>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</si>
  <si>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</si>
  <si>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</si>
  <si>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</si>
  <si>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</si>
  <si>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</si>
  <si>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</si>
  <si>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</si>
  <si>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</si>
  <si>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</si>
  <si>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</si>
  <si>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</si>
  <si>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</si>
  <si>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</si>
  <si>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</si>
  <si>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</si>
  <si>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</si>
  <si>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</si>
  <si>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</si>
  <si>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</si>
  <si>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</si>
  <si>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</si>
  <si>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</si>
  <si>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</si>
  <si>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</si>
  <si>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</si>
  <si>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</si>
  <si>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</si>
  <si>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</si>
  <si>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</si>
  <si>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</si>
  <si>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</si>
  <si>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</si>
  <si>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</si>
  <si>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</si>
  <si>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</si>
  <si>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</si>
  <si>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</si>
  <si>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</si>
  <si>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</si>
  <si>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</si>
  <si>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</si>
  <si>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</si>
  <si>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</si>
  <si>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</si>
  <si>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</si>
  <si>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</si>
  <si>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</si>
  <si>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</si>
  <si>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</si>
  <si>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</si>
  <si>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</si>
  <si>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</si>
  <si>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</si>
  <si>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</si>
  <si>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</si>
  <si>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</si>
  <si>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</si>
  <si>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</si>
  <si>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</si>
  <si>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</si>
  <si>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</si>
  <si>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</si>
  <si>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</si>
  <si>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</si>
  <si>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</si>
  <si>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</si>
  <si>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</si>
  <si>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</si>
  <si>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</si>
  <si>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</si>
  <si>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</si>
  <si>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</si>
  <si>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</si>
  <si>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</si>
  <si>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</si>
  <si>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</si>
  <si>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</si>
  <si>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</si>
  <si>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</si>
  <si>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</si>
  <si>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</si>
  <si>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</si>
  <si>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</si>
  <si>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</si>
  <si>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</si>
  <si>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</si>
  <si>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</si>
  <si>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</si>
  <si>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</si>
  <si>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</si>
  <si>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</si>
  <si>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</si>
  <si>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</si>
  <si>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</si>
  <si>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</si>
  <si>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</si>
  <si>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</si>
  <si>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</si>
  <si>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</si>
  <si>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</si>
  <si>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</si>
  <si>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</si>
  <si>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</si>
  <si>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</si>
  <si>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</si>
  <si>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</si>
  <si>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</si>
  <si>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</si>
  <si>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</si>
  <si>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</si>
  <si>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</si>
  <si>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</si>
  <si>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</si>
  <si>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</si>
  <si>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</si>
  <si>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</si>
  <si>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</si>
  <si>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</si>
  <si>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</si>
  <si>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</si>
  <si>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</si>
  <si>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</si>
  <si>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</si>
  <si>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</si>
  <si>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</si>
  <si>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</si>
  <si>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</si>
  <si>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</si>
  <si>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</si>
  <si>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</si>
  <si>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</si>
  <si>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</si>
  <si>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</si>
  <si>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</si>
  <si>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</si>
  <si>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</si>
  <si>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</si>
  <si>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</si>
  <si>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</si>
  <si>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</si>
  <si>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</si>
  <si>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</si>
  <si>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</si>
  <si>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</si>
  <si>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</si>
  <si>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</si>
  <si>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</si>
  <si>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</si>
  <si>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</si>
  <si>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</si>
  <si>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</si>
  <si>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</si>
  <si>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</si>
  <si>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</si>
  <si>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</si>
  <si>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</si>
  <si>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</si>
  <si>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</si>
  <si>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</si>
  <si>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</si>
  <si>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</si>
  <si>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</si>
  <si>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</si>
  <si>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</si>
  <si>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</si>
  <si>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</si>
  <si>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</si>
  <si>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</si>
  <si>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</si>
  <si>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</si>
  <si>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</si>
  <si>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</si>
  <si>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</si>
  <si>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</si>
  <si>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</si>
  <si>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</si>
  <si>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</si>
  <si>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</si>
  <si>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</si>
  <si>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</si>
  <si>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</si>
  <si>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</si>
  <si>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</si>
  <si>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</si>
  <si>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</si>
  <si>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</si>
  <si>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</si>
  <si>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</si>
  <si>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</si>
  <si>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</si>
  <si>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</si>
  <si>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</si>
  <si>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</si>
  <si>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</si>
  <si>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</si>
  <si>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</si>
  <si>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</si>
  <si>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</si>
  <si>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</si>
  <si>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</si>
  <si>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</si>
  <si>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</si>
  <si>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</si>
  <si>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</si>
  <si>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</si>
  <si>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</si>
  <si>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</si>
  <si>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</si>
  <si>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</si>
  <si>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</si>
  <si>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</si>
  <si>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</si>
  <si>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</si>
  <si>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</si>
  <si>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</si>
  <si>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</si>
  <si>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</si>
  <si>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</si>
  <si>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</si>
  <si>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</si>
  <si>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</si>
  <si>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</si>
  <si>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</si>
  <si>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</si>
  <si>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</si>
  <si>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</si>
  <si>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</si>
  <si>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</si>
  <si>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</si>
  <si>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</si>
  <si>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</si>
  <si>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</si>
  <si>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</si>
  <si>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</si>
  <si>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</si>
  <si>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</si>
  <si>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</si>
  <si>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</si>
  <si>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</si>
  <si>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</si>
  <si>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</si>
  <si>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</si>
  <si>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</si>
  <si>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</si>
  <si>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</si>
  <si>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</si>
  <si>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</si>
  <si>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</si>
  <si>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</si>
  <si>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</si>
  <si>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</si>
  <si>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</si>
  <si>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</si>
  <si>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</si>
  <si>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</si>
  <si>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</si>
  <si>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</si>
  <si>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</si>
  <si>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</si>
  <si>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</si>
  <si>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</si>
  <si>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</si>
  <si>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</si>
  <si>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</si>
  <si>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</si>
  <si>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</si>
  <si>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</si>
  <si>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</si>
  <si>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</si>
  <si>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</si>
  <si>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</si>
  <si>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</si>
  <si>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</si>
  <si>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</si>
  <si>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</si>
  <si>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</si>
  <si>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</si>
  <si>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</si>
  <si>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</si>
  <si>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</si>
  <si>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</si>
  <si>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</si>
  <si>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</si>
  <si>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</si>
  <si>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</si>
  <si>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</si>
  <si>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</si>
  <si>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</si>
  <si>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</si>
  <si>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</si>
  <si>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</si>
  <si>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</si>
  <si>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</si>
  <si>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</si>
  <si>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</si>
  <si>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</si>
  <si>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</si>
  <si>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</si>
  <si>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</si>
  <si>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</si>
  <si>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</si>
  <si>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</si>
  <si>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</si>
  <si>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</si>
  <si>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</si>
  <si>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</si>
  <si>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</si>
  <si>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</si>
  <si>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</si>
  <si>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</si>
  <si>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</si>
  <si>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</si>
  <si>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</si>
  <si>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</si>
  <si>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</si>
  <si>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</si>
  <si>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</si>
  <si>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</si>
  <si>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</si>
  <si>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</si>
  <si>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</si>
  <si>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</si>
  <si>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</si>
  <si>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</si>
  <si>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</si>
  <si>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</si>
  <si>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</si>
  <si>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</si>
  <si>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</si>
  <si>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</si>
  <si>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</si>
  <si>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</si>
  <si>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</si>
  <si>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</si>
  <si>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</si>
  <si>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</si>
  <si>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</si>
  <si>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</si>
  <si>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</si>
  <si>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</si>
  <si>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</si>
  <si>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</si>
  <si>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</si>
  <si>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</si>
  <si>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</si>
  <si>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</si>
  <si>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</si>
  <si>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</si>
  <si>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</si>
  <si>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</si>
  <si>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</si>
  <si>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</si>
  <si>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</si>
  <si>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</si>
  <si>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</si>
  <si>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</si>
  <si>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</si>
  <si>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</si>
  <si>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</si>
  <si>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</si>
  <si>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</si>
  <si>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</si>
  <si>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</si>
  <si>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</si>
  <si>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</si>
  <si>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</si>
  <si>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</si>
  <si>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</si>
  <si>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</si>
  <si>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</si>
  <si>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</si>
  <si>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</si>
  <si>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</si>
  <si>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</si>
  <si>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</si>
  <si>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</si>
  <si>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</si>
  <si>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</si>
  <si>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</si>
  <si>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</si>
  <si>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</si>
  <si>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</si>
  <si>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</si>
  <si>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</si>
  <si>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</si>
  <si>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</si>
  <si>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</si>
  <si>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</si>
  <si>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</si>
  <si>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</si>
  <si>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</si>
  <si>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</si>
  <si>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</si>
  <si>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</si>
  <si>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</si>
  <si>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</si>
  <si>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</si>
  <si>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</si>
  <si>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</si>
  <si>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</si>
  <si>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</si>
  <si>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</si>
  <si>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</si>
  <si>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</si>
  <si>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</si>
  <si>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</si>
  <si>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</si>
  <si>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</si>
  <si>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</si>
  <si>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</si>
  <si>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</si>
  <si>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</si>
  <si>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</si>
  <si>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</si>
  <si>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</si>
  <si>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</si>
  <si>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</si>
  <si>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</si>
  <si>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</si>
  <si>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</si>
  <si>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</si>
  <si>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</si>
  <si>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</si>
  <si>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</si>
  <si>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</si>
  <si>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</si>
  <si>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</si>
  <si>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</si>
  <si>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</si>
  <si>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</si>
  <si>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</si>
  <si>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</si>
  <si>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</si>
  <si>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</si>
  <si>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</si>
  <si>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</si>
  <si>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</si>
  <si>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</si>
  <si>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</si>
  <si>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</si>
  <si>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</si>
  <si>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</si>
  <si>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</si>
  <si>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</si>
  <si>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</si>
  <si>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</si>
  <si>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</si>
  <si>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</si>
  <si>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</si>
  <si>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</si>
  <si>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</si>
  <si>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</si>
  <si>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</si>
  <si>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</si>
  <si>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</si>
  <si>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</si>
  <si>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</si>
  <si>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</si>
  <si>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</si>
  <si>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</si>
  <si>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</si>
  <si>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</si>
  <si>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</si>
  <si>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</si>
  <si>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</si>
  <si>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</si>
  <si>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</si>
  <si>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</si>
  <si>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</si>
  <si>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</si>
  <si>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</si>
  <si>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</si>
  <si>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</si>
  <si>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</si>
  <si>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</si>
  <si>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</si>
  <si>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</si>
  <si>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</si>
  <si>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</si>
  <si>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</si>
  <si>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</si>
  <si>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</si>
  <si>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</si>
  <si>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</si>
  <si>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</si>
  <si>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</si>
  <si>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</si>
  <si>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</si>
  <si>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</si>
  <si>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</si>
  <si>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</si>
  <si>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</si>
  <si>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</si>
  <si>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</si>
  <si>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</si>
  <si>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</si>
  <si>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</si>
  <si>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</si>
  <si>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</si>
  <si>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</si>
  <si>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</si>
  <si>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</si>
  <si>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</si>
  <si>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</si>
  <si>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</si>
  <si>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</si>
  <si>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</si>
  <si>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</si>
  <si>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</si>
  <si>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</si>
  <si>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</si>
  <si>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</si>
  <si>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</si>
  <si>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</si>
  <si>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</si>
  <si>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</si>
  <si>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</si>
  <si>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</si>
  <si>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</si>
  <si>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</si>
  <si>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</si>
  <si>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</si>
  <si>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</si>
  <si>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</si>
  <si>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</si>
  <si>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</si>
  <si>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</si>
  <si>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</si>
  <si>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</si>
  <si>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</si>
  <si>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</si>
  <si>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</si>
  <si>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</si>
  <si>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</si>
  <si>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</si>
  <si>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</si>
  <si>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</si>
  <si>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</si>
  <si>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</si>
  <si>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</si>
  <si>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</si>
  <si>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</si>
  <si>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</si>
  <si>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</si>
  <si>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</si>
  <si>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</si>
  <si>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</si>
  <si>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</si>
  <si>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</si>
  <si>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</si>
  <si>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</si>
  <si>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</si>
  <si>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</si>
  <si>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</si>
  <si>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</si>
  <si>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</si>
  <si>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</si>
  <si>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</si>
  <si>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</si>
  <si>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</si>
  <si>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</si>
  <si>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</si>
  <si>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</si>
  <si>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</si>
  <si>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</si>
  <si>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</si>
  <si>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</si>
  <si>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</si>
  <si>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</si>
  <si>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</si>
  <si>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</si>
  <si>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</si>
  <si>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</si>
  <si>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</si>
  <si>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</si>
  <si>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</si>
  <si>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</si>
  <si>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</si>
  <si>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</si>
  <si>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</si>
  <si>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</si>
  <si>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</si>
  <si>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</si>
  <si>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</si>
  <si>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</si>
  <si>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</si>
  <si>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</si>
  <si>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</si>
  <si>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</si>
  <si>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</si>
  <si>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</si>
  <si>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</si>
  <si>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</si>
  <si>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</si>
  <si>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</si>
  <si>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</si>
  <si>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</si>
  <si>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</si>
  <si>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</si>
  <si>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</si>
  <si>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</si>
  <si>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</si>
  <si>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</si>
  <si>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</si>
  <si>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</si>
  <si>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</si>
  <si>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</si>
  <si>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</si>
  <si>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</si>
  <si>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</si>
  <si>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</si>
  <si>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</si>
  <si>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</si>
  <si>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</si>
  <si>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</si>
  <si>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</si>
  <si>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</si>
  <si>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</si>
  <si>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</si>
  <si>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</si>
  <si>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</si>
  <si>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</si>
  <si>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</si>
  <si>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</si>
  <si>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</si>
  <si>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</si>
  <si>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</si>
  <si>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</si>
  <si>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</si>
  <si>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</si>
  <si>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</si>
  <si>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</si>
  <si>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</si>
  <si>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</si>
  <si>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</si>
  <si>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</si>
  <si>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</si>
  <si>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</si>
  <si>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</si>
  <si>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</si>
  <si>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</si>
  <si>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</si>
  <si>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</si>
  <si>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</si>
  <si>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</si>
  <si>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</si>
  <si>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</si>
  <si>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</si>
  <si>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</si>
  <si>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</si>
  <si>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</si>
  <si>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</si>
  <si>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</si>
  <si>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</si>
  <si>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</si>
  <si>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</si>
  <si>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</si>
  <si>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</si>
  <si>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</si>
  <si>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</si>
  <si>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</si>
  <si>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</si>
  <si>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</si>
  <si>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</si>
  <si>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</si>
  <si>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</si>
  <si>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</si>
  <si>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</si>
  <si>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</si>
  <si>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</si>
  <si>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</si>
  <si>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</si>
  <si>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</si>
  <si>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</si>
  <si>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</si>
  <si>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</si>
  <si>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</si>
  <si>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</si>
  <si>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</si>
  <si>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</si>
  <si>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</si>
  <si>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</si>
  <si>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</si>
  <si>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</si>
  <si>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</si>
  <si>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</si>
  <si>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</si>
  <si>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</si>
  <si>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</si>
  <si>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</si>
  <si>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</si>
  <si>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</si>
  <si>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</si>
  <si>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</si>
  <si>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</si>
  <si>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</si>
  <si>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</si>
  <si>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</si>
  <si>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</si>
  <si>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</si>
  <si>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</si>
  <si>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</si>
  <si>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</si>
  <si>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</si>
  <si>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</si>
  <si>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</si>
  <si>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</si>
  <si>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</si>
  <si>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</si>
  <si>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</si>
  <si>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</si>
  <si>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</si>
  <si>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</si>
  <si>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</si>
  <si>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</si>
  <si>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</si>
  <si>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</si>
  <si>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</si>
  <si>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</si>
  <si>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</si>
  <si>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</si>
  <si>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</si>
  <si>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</si>
  <si>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</si>
  <si>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</si>
  <si>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</si>
  <si>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</si>
  <si>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</si>
  <si>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</si>
  <si>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</si>
  <si>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</si>
  <si>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</si>
  <si>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</si>
  <si>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</si>
  <si>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</si>
  <si>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</si>
  <si>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</si>
  <si>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</si>
  <si>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</si>
  <si>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</si>
  <si>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</si>
  <si>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</si>
  <si>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</si>
  <si>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</si>
  <si>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</si>
  <si>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</si>
  <si>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</si>
  <si>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</si>
  <si>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</si>
  <si>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</si>
  <si>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</si>
  <si>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</si>
  <si>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</si>
  <si>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</si>
  <si>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</si>
  <si>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</si>
  <si>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</si>
  <si>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</si>
  <si>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</si>
  <si>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</si>
  <si>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</si>
  <si>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</si>
  <si>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</si>
  <si>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</si>
  <si>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</si>
  <si>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</si>
  <si>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</si>
  <si>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</si>
  <si>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</si>
  <si>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</si>
  <si>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</si>
  <si>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</si>
  <si>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</si>
  <si>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</si>
  <si>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</si>
  <si>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</si>
  <si>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</si>
  <si>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</si>
  <si>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</si>
  <si>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</si>
  <si>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</si>
  <si>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</si>
  <si>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</si>
  <si>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</si>
  <si>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</si>
  <si>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</si>
  <si>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</si>
  <si>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</si>
  <si>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</si>
  <si>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</si>
  <si>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</si>
  <si>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</si>
  <si>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</si>
  <si>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</si>
  <si>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</si>
  <si>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</si>
  <si>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</si>
  <si>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</si>
  <si>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</si>
  <si>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</si>
  <si>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</si>
  <si>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</si>
  <si>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</si>
  <si>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</si>
  <si>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</si>
  <si>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</si>
  <si>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</si>
  <si>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</si>
  <si>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</si>
  <si>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</si>
  <si>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</si>
  <si>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</si>
  <si>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</si>
  <si>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</si>
  <si>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</si>
  <si>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</si>
  <si>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</si>
  <si>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</si>
  <si>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</si>
  <si>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</si>
  <si>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</si>
  <si>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</si>
  <si>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</si>
  <si>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</si>
  <si>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</si>
  <si>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</si>
  <si>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</si>
  <si>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</si>
  <si>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</si>
  <si>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</si>
  <si>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</si>
  <si>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</si>
  <si>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</si>
  <si>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</si>
  <si>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</si>
  <si>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</si>
  <si>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</si>
  <si>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</si>
  <si>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</si>
  <si>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</si>
  <si>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</si>
  <si>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</si>
  <si>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</si>
  <si>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</si>
  <si>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</si>
  <si>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</si>
  <si>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</si>
  <si>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</si>
  <si>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</si>
  <si>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</si>
  <si>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</si>
  <si>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</si>
  <si>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</si>
  <si>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</si>
  <si>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</si>
  <si>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</si>
  <si>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</si>
  <si>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</si>
  <si>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</si>
  <si>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</si>
  <si>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</si>
  <si>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</si>
  <si>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</si>
  <si>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</si>
  <si>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</si>
  <si>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</si>
  <si>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</si>
  <si>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</si>
  <si>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</si>
  <si>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</si>
  <si>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</si>
  <si>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</si>
  <si>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</si>
  <si>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</si>
  <si>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</si>
  <si>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</si>
  <si>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</si>
  <si>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</si>
  <si>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</si>
  <si>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</si>
  <si>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</si>
  <si>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</si>
  <si>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</si>
  <si>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</si>
  <si>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</si>
  <si>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</si>
  <si>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</si>
  <si>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</si>
  <si>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</si>
  <si>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</si>
  <si>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</si>
  <si>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</si>
  <si>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</si>
  <si>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</si>
  <si>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</si>
  <si>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</si>
  <si>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</si>
  <si>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</si>
  <si>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</si>
  <si>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</si>
  <si>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</si>
  <si>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</si>
  <si>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</si>
  <si>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</si>
  <si>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</si>
  <si>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</si>
  <si>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</si>
  <si>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</si>
  <si>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</si>
  <si>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</si>
  <si>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</si>
  <si>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</si>
  <si>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</si>
  <si>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</si>
  <si>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</si>
  <si>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</si>
  <si>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</si>
  <si>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</si>
  <si>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</si>
  <si>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</si>
  <si>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</si>
  <si>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</si>
  <si>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</si>
  <si>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</si>
  <si>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</si>
  <si>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</si>
  <si>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</si>
  <si>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</si>
  <si>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</si>
  <si>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</si>
  <si>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</si>
  <si>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</si>
  <si>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</si>
  <si>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</si>
  <si>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</si>
  <si>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</si>
  <si>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</si>
  <si>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</si>
  <si>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</si>
  <si>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</si>
  <si>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</si>
  <si>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</si>
  <si>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</si>
  <si>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</si>
  <si>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</si>
  <si>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</si>
  <si>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</si>
  <si>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</si>
  <si>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</si>
  <si>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</si>
  <si>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</si>
  <si>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</si>
  <si>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</si>
  <si>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</si>
  <si>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</si>
  <si>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</si>
  <si>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</si>
  <si>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</si>
  <si>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</si>
  <si>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</si>
  <si>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</si>
  <si>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</si>
  <si>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</si>
  <si>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</si>
  <si>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</si>
  <si>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</si>
  <si>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</si>
  <si>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</si>
  <si>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</si>
  <si>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</si>
  <si>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</si>
  <si>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</si>
  <si>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</si>
  <si>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</si>
  <si>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</si>
  <si>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</si>
  <si>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</si>
  <si>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</si>
  <si>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</si>
  <si>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</si>
  <si>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</si>
  <si>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</si>
  <si>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</si>
  <si>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</si>
  <si>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</si>
  <si>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</si>
  <si>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</si>
  <si>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</si>
  <si>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</si>
  <si>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</si>
  <si>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</si>
  <si>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</si>
  <si>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</si>
  <si>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</si>
  <si>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</si>
  <si>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</si>
  <si>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</si>
  <si>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</si>
  <si>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</si>
  <si>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</si>
  <si>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</si>
  <si>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</si>
  <si>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</si>
  <si>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</si>
  <si>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</si>
  <si>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</si>
  <si>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</si>
  <si>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</si>
  <si>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</si>
  <si>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</si>
  <si>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</si>
  <si>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</si>
  <si>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</si>
  <si>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</si>
  <si>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</si>
  <si>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</si>
  <si>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</si>
  <si>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</si>
  <si>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</si>
  <si>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</si>
  <si>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</si>
  <si>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</si>
  <si>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</si>
  <si>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</si>
  <si>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</si>
  <si>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</si>
  <si>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</si>
  <si>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</si>
  <si>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</si>
  <si>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</si>
  <si>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</si>
  <si>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</si>
  <si>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</si>
  <si>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</si>
  <si>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</si>
  <si>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</si>
  <si>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</si>
  <si>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</si>
  <si>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</si>
  <si>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</si>
  <si>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</si>
  <si>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</si>
  <si>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</si>
  <si>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</si>
  <si>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</si>
  <si>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</si>
  <si>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</si>
  <si>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</si>
  <si>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</si>
  <si>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</si>
  <si>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</si>
  <si>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</si>
  <si>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</si>
  <si>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</si>
  <si>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</si>
  <si>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</si>
  <si>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</si>
  <si>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</si>
  <si>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</si>
  <si>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</si>
  <si>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</si>
  <si>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</si>
  <si>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</si>
  <si>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</si>
  <si>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</si>
  <si>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</si>
  <si>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</si>
  <si>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</si>
  <si>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</si>
  <si>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</si>
  <si>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</si>
  <si>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</si>
  <si>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</si>
  <si>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</si>
  <si>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</si>
  <si>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</si>
  <si>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</si>
  <si>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</si>
  <si>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</si>
  <si>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</si>
  <si>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</si>
  <si>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</si>
  <si>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</si>
  <si>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</si>
  <si>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</si>
  <si>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</si>
  <si>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</si>
  <si>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</si>
  <si>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</si>
  <si>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</si>
  <si>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</si>
  <si>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</si>
  <si>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</si>
  <si>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</si>
  <si>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</si>
  <si>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</si>
  <si>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</si>
  <si>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</si>
  <si>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</si>
  <si>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</si>
  <si>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</si>
  <si>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</si>
  <si>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</si>
  <si>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</si>
  <si>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</si>
  <si>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</si>
  <si>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</si>
  <si>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</si>
  <si>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</si>
  <si>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</si>
  <si>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</si>
  <si>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</si>
  <si>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</si>
  <si>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</si>
  <si>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</si>
  <si>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</si>
  <si>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</si>
  <si>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</si>
  <si>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</si>
  <si>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</si>
  <si>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</si>
  <si>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</si>
  <si>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</si>
  <si>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</si>
  <si>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</si>
  <si>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</si>
  <si>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</si>
  <si>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</si>
  <si>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</si>
  <si>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</si>
  <si>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</si>
  <si>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</si>
  <si>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</si>
  <si>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</si>
  <si>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</si>
  <si>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</si>
  <si>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</si>
  <si>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</si>
  <si>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</si>
  <si>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</si>
  <si>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</si>
  <si>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</si>
  <si>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</si>
  <si>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</si>
  <si>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</si>
  <si>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</si>
  <si>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</si>
  <si>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</si>
  <si>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</si>
  <si>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</si>
  <si>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</si>
  <si>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</si>
  <si>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</si>
  <si>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</si>
  <si>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</si>
  <si>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</si>
  <si>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</si>
  <si>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</si>
  <si>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</si>
  <si>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</si>
  <si>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</si>
  <si>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</si>
  <si>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</si>
  <si>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</si>
  <si>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</si>
  <si>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</si>
  <si>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</si>
  <si>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</si>
  <si>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</si>
  <si>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</si>
  <si>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</si>
  <si>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</si>
  <si>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</si>
  <si>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</si>
  <si>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</si>
  <si>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</si>
  <si>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</si>
  <si>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</si>
  <si>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</si>
  <si>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</si>
  <si>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</si>
  <si>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</si>
  <si>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</si>
  <si>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</si>
  <si>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</si>
  <si>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</si>
  <si>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</si>
  <si>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</si>
  <si>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</si>
  <si>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</si>
  <si>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</si>
  <si>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</si>
  <si>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</si>
  <si>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</si>
  <si>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</si>
  <si>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</si>
  <si>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</si>
  <si>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</si>
  <si>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</si>
  <si>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</si>
  <si>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</si>
  <si>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</si>
  <si>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</si>
  <si>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</si>
  <si>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</si>
  <si>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</si>
  <si>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</si>
  <si>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</si>
  <si>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</si>
  <si>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</si>
  <si>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</si>
  <si>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</si>
  <si>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</si>
  <si>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</si>
  <si>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</si>
  <si>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</si>
  <si>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</si>
  <si>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</si>
  <si>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</si>
  <si>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</si>
  <si>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</si>
  <si>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</si>
  <si>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</si>
  <si>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</si>
  <si>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</si>
  <si>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</si>
  <si>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</si>
  <si>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</si>
  <si>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</si>
  <si>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</si>
  <si>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</si>
  <si>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</si>
  <si>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</si>
  <si>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</si>
  <si>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</si>
  <si>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</si>
  <si>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</si>
  <si>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</si>
  <si>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</si>
  <si>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</si>
  <si>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</si>
  <si>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</si>
  <si>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</si>
  <si>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</si>
  <si>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</si>
  <si>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</si>
  <si>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</si>
  <si>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</si>
  <si>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</si>
  <si>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</si>
  <si>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</si>
  <si>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</si>
  <si>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</si>
  <si>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</si>
  <si>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</si>
  <si>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</si>
  <si>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</si>
  <si>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</si>
  <si>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</si>
  <si>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</si>
  <si>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</si>
  <si>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</si>
  <si>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</si>
  <si>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</si>
  <si>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</si>
  <si>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</si>
  <si>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</si>
  <si>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</si>
  <si>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</si>
  <si>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</si>
  <si>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</si>
  <si>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</si>
  <si>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</si>
  <si>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</si>
  <si>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</si>
  <si>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</si>
  <si>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</si>
  <si>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</si>
  <si>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</si>
  <si>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</si>
  <si>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</si>
  <si>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</si>
  <si>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</si>
  <si>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</si>
  <si>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</si>
  <si>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</si>
  <si>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</si>
  <si>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</si>
  <si>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</si>
  <si>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</si>
  <si>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</si>
  <si>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</si>
  <si>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</si>
  <si>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</si>
  <si>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</si>
  <si>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</si>
  <si>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</si>
  <si>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</si>
  <si>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</si>
  <si>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</si>
  <si>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</si>
  <si>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</si>
  <si>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</si>
  <si>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</si>
  <si>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</si>
  <si>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</si>
  <si>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</si>
  <si>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</si>
  <si>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</si>
  <si>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</si>
  <si>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</si>
  <si>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</si>
  <si>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</si>
  <si>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</si>
  <si>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</si>
  <si>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</si>
  <si>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</si>
  <si>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</si>
  <si>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</si>
  <si>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</si>
  <si>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</si>
  <si>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</si>
  <si>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</si>
  <si>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</si>
  <si>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</si>
  <si>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</si>
  <si>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</si>
  <si>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</si>
  <si>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</si>
  <si>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</si>
  <si>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</si>
  <si>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</si>
  <si>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</si>
  <si>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</si>
  <si>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</si>
  <si>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</si>
  <si>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</si>
  <si>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</si>
  <si>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</si>
  <si>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</si>
  <si>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</si>
  <si>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</si>
  <si>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</si>
  <si>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</si>
  <si>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</si>
  <si>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</si>
  <si>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</si>
  <si>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</si>
  <si>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</si>
  <si>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</si>
  <si>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</si>
  <si>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</si>
  <si>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</si>
  <si>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</si>
  <si>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</si>
  <si>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</si>
  <si>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</si>
  <si>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</si>
  <si>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</si>
  <si>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</si>
  <si>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</si>
  <si>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</si>
  <si>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</si>
  <si>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</si>
  <si>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</si>
  <si>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</si>
  <si>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</si>
  <si>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</si>
  <si>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</si>
  <si>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</si>
  <si>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</si>
  <si>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</si>
  <si>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</si>
  <si>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</si>
  <si>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</si>
  <si>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</si>
  <si>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</si>
  <si>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</si>
  <si>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</si>
  <si>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</si>
  <si>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</si>
  <si>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</si>
  <si>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</si>
  <si>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</si>
  <si>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</si>
  <si>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</si>
  <si>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</si>
  <si>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</si>
  <si>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</si>
  <si>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</si>
  <si>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</si>
  <si>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</si>
  <si>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</si>
  <si>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</si>
  <si>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</si>
  <si>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</si>
  <si>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</si>
  <si>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</si>
  <si>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</si>
  <si>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</si>
  <si>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</si>
  <si>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</si>
  <si>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</si>
  <si>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</si>
  <si>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</si>
  <si>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</si>
  <si>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</si>
  <si>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</si>
  <si>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</si>
  <si>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</si>
  <si>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</si>
  <si>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</si>
  <si>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</si>
  <si>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</si>
  <si>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</si>
  <si>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</si>
  <si>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</si>
  <si>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</si>
  <si>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</si>
  <si>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</si>
  <si>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</si>
  <si>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</si>
  <si>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</si>
  <si>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</si>
  <si>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</si>
  <si>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</si>
  <si>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</si>
  <si>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</si>
  <si>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</si>
  <si>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</si>
  <si>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</si>
  <si>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</si>
  <si>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</si>
  <si>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</si>
  <si>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</si>
  <si>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</si>
  <si>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</si>
  <si>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</si>
  <si>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</si>
  <si>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</si>
  <si>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</si>
  <si>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</si>
  <si>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</si>
  <si>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</si>
  <si>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</si>
  <si>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</si>
  <si>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</si>
  <si>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</si>
  <si>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</si>
  <si>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</si>
  <si>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</si>
  <si>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</si>
  <si>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</si>
  <si>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</si>
  <si>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</si>
  <si>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</si>
  <si>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</si>
  <si>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</si>
  <si>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</si>
  <si>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</si>
  <si>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</si>
  <si>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</si>
  <si>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</si>
  <si>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</si>
  <si>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</si>
  <si>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</si>
  <si>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</si>
  <si>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</si>
  <si>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</si>
  <si>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</si>
  <si>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</si>
  <si>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</si>
  <si>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</si>
  <si>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</si>
  <si>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</si>
  <si>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</si>
  <si>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</si>
  <si>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</si>
  <si>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</si>
  <si>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</si>
  <si>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</si>
  <si>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</si>
  <si>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</si>
  <si>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</si>
  <si>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</si>
  <si>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</si>
  <si>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</si>
  <si>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</si>
  <si>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</si>
  <si>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</si>
  <si>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</si>
  <si>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</si>
  <si>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</si>
  <si>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</si>
  <si>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</si>
  <si>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</si>
  <si>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</si>
  <si>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</si>
  <si>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</si>
  <si>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</si>
  <si>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</si>
  <si>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</si>
  <si>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</si>
  <si>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</si>
  <si>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</si>
  <si>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</si>
  <si>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</si>
  <si>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</si>
  <si>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</si>
  <si>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</si>
  <si>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</si>
  <si>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</si>
  <si>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</si>
  <si>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</si>
  <si>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</si>
  <si>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</si>
  <si>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</si>
  <si>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</si>
  <si>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</si>
  <si>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</si>
  <si>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</si>
  <si>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</si>
  <si>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</si>
  <si>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</si>
  <si>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</si>
  <si>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</si>
  <si>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</si>
  <si>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</si>
  <si>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</si>
  <si>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</si>
  <si>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</si>
  <si>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</si>
  <si>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</si>
  <si>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</si>
  <si>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</si>
  <si>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</si>
  <si>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</si>
  <si>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</si>
  <si>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</si>
  <si>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</si>
  <si>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</si>
  <si>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</si>
  <si>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</si>
  <si>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</si>
  <si>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</si>
  <si>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</si>
  <si>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</si>
  <si>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</si>
  <si>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</si>
  <si>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</si>
  <si>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</si>
  <si>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</si>
  <si>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</si>
  <si>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</si>
  <si>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</si>
  <si>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</si>
  <si>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</si>
  <si>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</si>
  <si>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</si>
  <si>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</si>
  <si>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</si>
  <si>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</si>
  <si>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</si>
  <si>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</si>
  <si>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</si>
  <si>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</si>
  <si>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</si>
  <si>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</si>
  <si>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</si>
  <si>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</si>
  <si>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</si>
  <si>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</si>
  <si>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</si>
  <si>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</si>
  <si>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</si>
  <si>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</si>
  <si>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</si>
  <si>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</si>
  <si>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</si>
  <si>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</si>
  <si>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</si>
  <si>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</si>
  <si>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</si>
  <si>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</si>
  <si>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</si>
  <si>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</si>
  <si>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</si>
  <si>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</si>
  <si>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</si>
  <si>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</si>
  <si>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</si>
  <si>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</si>
  <si>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</si>
  <si>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</si>
  <si>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</si>
  <si>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</si>
  <si>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</si>
  <si>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</si>
  <si>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</si>
  <si>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</si>
  <si>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</si>
  <si>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</si>
  <si>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</si>
  <si>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</si>
  <si>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</si>
  <si>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</si>
  <si>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</si>
  <si>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</si>
  <si>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</si>
  <si>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</si>
  <si>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</si>
  <si>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</si>
  <si>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</si>
  <si>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</si>
  <si>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</si>
  <si>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</si>
  <si>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</si>
  <si>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</si>
  <si>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</si>
  <si>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</si>
  <si>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</si>
  <si>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</si>
  <si>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</si>
  <si>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</si>
  <si>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</si>
  <si>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</si>
  <si>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</si>
  <si>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</si>
  <si>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</si>
  <si>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</si>
  <si>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</si>
  <si>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</si>
  <si>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</si>
  <si>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</si>
  <si>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</si>
  <si>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</si>
  <si>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</si>
  <si>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</si>
  <si>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</si>
  <si>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</si>
  <si>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</si>
  <si>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</si>
  <si>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</si>
  <si>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</si>
  <si>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</si>
  <si>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</si>
  <si>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</si>
  <si>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</si>
  <si>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</si>
  <si>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</si>
  <si>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</si>
  <si>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</si>
  <si>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</si>
  <si>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</si>
  <si>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</si>
  <si>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</si>
  <si>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</si>
  <si>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</si>
  <si>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</si>
  <si>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</si>
  <si>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</si>
  <si>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</si>
  <si>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</si>
  <si>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</si>
  <si>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</si>
  <si>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</si>
  <si>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</si>
  <si>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</si>
  <si>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</si>
  <si>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</si>
  <si>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</si>
  <si>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</si>
  <si>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</si>
  <si>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</si>
  <si>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</si>
  <si>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</si>
  <si>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</si>
  <si>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</si>
  <si>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</si>
  <si>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</si>
  <si>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</si>
  <si>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</si>
  <si>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</si>
  <si>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</si>
  <si>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</si>
  <si>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</si>
  <si>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</si>
  <si>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</si>
  <si>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</si>
  <si>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</si>
  <si>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</si>
  <si>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</si>
  <si>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</si>
  <si>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</si>
  <si>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</si>
  <si>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</si>
  <si>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</si>
  <si>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</si>
  <si>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</si>
  <si>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</si>
  <si>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</si>
  <si>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</si>
  <si>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</si>
  <si>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</si>
  <si>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</si>
  <si>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</si>
  <si>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</si>
  <si>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</si>
  <si>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</si>
  <si>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</si>
  <si>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</si>
  <si>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</si>
  <si>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</si>
  <si>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</si>
  <si>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</si>
  <si>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</si>
  <si>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</si>
  <si>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</si>
  <si>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</si>
  <si>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</si>
  <si>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</si>
  <si>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</si>
  <si>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</si>
  <si>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</si>
  <si>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</si>
  <si>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</si>
  <si>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</si>
  <si>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</si>
  <si>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</si>
  <si>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</si>
  <si>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</si>
  <si>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</si>
  <si>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</si>
  <si>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</si>
  <si>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</si>
  <si>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</si>
  <si>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</si>
  <si>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</si>
  <si>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</si>
  <si>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</si>
  <si>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</si>
  <si>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</si>
  <si>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</si>
  <si>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</si>
  <si>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</si>
  <si>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</si>
  <si>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</si>
  <si>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</si>
  <si>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</si>
  <si>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</si>
  <si>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</si>
  <si>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</si>
  <si>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</si>
  <si>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</si>
  <si>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</si>
  <si>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</si>
  <si>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</si>
  <si>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</si>
  <si>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</si>
  <si>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</si>
  <si>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</si>
  <si>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</si>
  <si>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</si>
  <si>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</si>
  <si>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</si>
  <si>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</si>
  <si>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</si>
  <si>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</si>
  <si>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</si>
  <si>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</si>
  <si>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</si>
  <si>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</si>
  <si>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</si>
  <si>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</si>
  <si>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</si>
  <si>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</si>
  <si>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</si>
  <si>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</si>
  <si>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</si>
  <si>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</si>
  <si>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</si>
  <si>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</si>
  <si>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</si>
  <si>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</si>
  <si>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</si>
  <si>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</si>
  <si>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</si>
  <si>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</si>
  <si>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</si>
  <si>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</si>
  <si>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</si>
  <si>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</si>
  <si>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</si>
  <si>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</si>
  <si>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</si>
  <si>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</si>
  <si>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</si>
  <si>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</si>
  <si>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</si>
  <si>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</si>
  <si>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</si>
  <si>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</si>
  <si>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</si>
  <si>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</si>
  <si>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</si>
  <si>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</si>
  <si>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</si>
  <si>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</si>
  <si>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</si>
  <si>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</si>
  <si>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</si>
  <si>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</si>
  <si>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</si>
  <si>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</si>
  <si>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</si>
  <si>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</si>
  <si>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</si>
  <si>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</si>
  <si>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</si>
  <si>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</si>
  <si>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</si>
  <si>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</si>
  <si>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</si>
  <si>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</si>
  <si>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</si>
  <si>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</si>
  <si>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</si>
  <si>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</si>
  <si>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</si>
  <si>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</si>
  <si>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</si>
  <si>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</si>
  <si>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</si>
  <si>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</si>
  <si>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</si>
  <si>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</si>
  <si>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</si>
  <si>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</si>
  <si>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</si>
  <si>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</si>
  <si>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</si>
  <si>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</si>
  <si>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</si>
  <si>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</si>
  <si>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</si>
  <si>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</si>
  <si>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</si>
  <si>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</si>
  <si>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</si>
  <si>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</si>
  <si>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</si>
  <si>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</si>
  <si>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</si>
  <si>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</si>
  <si>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</si>
  <si>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</si>
  <si>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</si>
  <si>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</si>
  <si>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</si>
  <si>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</si>
  <si>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</si>
  <si>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</si>
  <si>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</si>
  <si>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</si>
  <si>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</si>
  <si>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</si>
  <si>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</si>
  <si>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</si>
  <si>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</si>
  <si>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</si>
  <si>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</si>
  <si>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</si>
  <si>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</si>
  <si>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</si>
  <si>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</si>
  <si>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</si>
  <si>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</si>
  <si>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</si>
  <si>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</si>
  <si>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</si>
  <si>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</si>
  <si>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</si>
  <si>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</si>
  <si>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</si>
  <si>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</si>
  <si>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</si>
  <si>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</si>
  <si>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</si>
  <si>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</si>
  <si>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</si>
  <si>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</si>
  <si>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</si>
  <si>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</si>
  <si>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</si>
  <si>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</si>
  <si>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</si>
  <si>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</si>
  <si>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</si>
  <si>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</si>
  <si>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</si>
  <si>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</si>
  <si>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</si>
  <si>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</si>
  <si>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</si>
  <si>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</si>
  <si>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</si>
  <si>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</si>
  <si>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</si>
  <si>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</si>
  <si>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</si>
  <si>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</si>
  <si>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</si>
  <si>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</si>
  <si>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</si>
  <si>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</si>
  <si>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</si>
  <si>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</si>
  <si>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</si>
  <si>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</si>
  <si>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</si>
  <si>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</si>
  <si>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</si>
  <si>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</si>
  <si>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</si>
  <si>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</si>
  <si>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</si>
  <si>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</si>
  <si>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</si>
  <si>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</si>
  <si>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</si>
  <si>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</si>
  <si>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</si>
  <si>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</si>
  <si>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</si>
  <si>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</si>
  <si>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</si>
  <si>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</si>
  <si>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</si>
  <si>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</si>
  <si>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</si>
  <si>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</si>
  <si>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</si>
  <si>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</si>
  <si>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</si>
  <si>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</si>
  <si>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</si>
  <si>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</si>
  <si>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</si>
  <si>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</si>
  <si>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</si>
  <si>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</si>
  <si>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</si>
  <si>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</si>
  <si>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</si>
  <si>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</si>
  <si>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</si>
  <si>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</si>
  <si>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</si>
  <si>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</si>
  <si>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</si>
  <si>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</si>
  <si>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</si>
  <si>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</si>
  <si>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</si>
  <si>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</si>
  <si>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</si>
  <si>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</si>
  <si>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</si>
  <si>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</si>
  <si>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</si>
  <si>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</si>
  <si>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</si>
  <si>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</si>
  <si>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</si>
  <si>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</si>
  <si>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</si>
  <si>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</si>
  <si>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</si>
  <si>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</si>
  <si>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</si>
  <si>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</si>
  <si>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</si>
  <si>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</si>
  <si>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</si>
  <si>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</si>
  <si>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</si>
  <si>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</si>
  <si>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</si>
  <si>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</si>
  <si>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</si>
  <si>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</si>
  <si>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</si>
  <si>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</si>
  <si>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</si>
  <si>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</si>
  <si>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</si>
  <si>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</si>
  <si>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</si>
  <si>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</si>
  <si>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</si>
  <si>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</si>
  <si>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</si>
  <si>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</si>
  <si>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</si>
  <si>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</si>
  <si>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</si>
  <si>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</si>
  <si>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</si>
  <si>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</si>
  <si>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</si>
  <si>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</si>
  <si>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</si>
  <si>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</si>
  <si>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</si>
  <si>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</si>
  <si>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</si>
  <si>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</si>
  <si>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</si>
  <si>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</si>
  <si>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</si>
  <si>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</si>
  <si>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</si>
  <si>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</si>
  <si>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</si>
  <si>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</si>
  <si>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</si>
  <si>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</si>
  <si>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</si>
  <si>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</si>
  <si>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</si>
  <si>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</si>
  <si>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</si>
  <si>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</si>
  <si>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</si>
  <si>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</si>
  <si>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</si>
  <si>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</si>
  <si>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</si>
  <si>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</si>
  <si>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</si>
  <si>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</si>
  <si>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</si>
  <si>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</si>
  <si>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</si>
  <si>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</si>
  <si>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</si>
  <si>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</si>
  <si>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</si>
  <si>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</si>
  <si>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</si>
  <si>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</si>
  <si>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</si>
  <si>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</si>
  <si>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</si>
  <si>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</si>
  <si>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</si>
  <si>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</si>
  <si>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</si>
  <si>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</si>
  <si>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</si>
  <si>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</si>
  <si>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</si>
  <si>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</si>
  <si>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</si>
  <si>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</si>
  <si>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</si>
  <si>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</si>
  <si>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</si>
  <si>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</si>
  <si>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</si>
  <si>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</si>
  <si>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</si>
  <si>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</si>
  <si>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</si>
  <si>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</si>
  <si>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</si>
  <si>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</si>
  <si>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</si>
  <si>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</si>
  <si>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</si>
  <si>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</si>
  <si>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</si>
  <si>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</si>
  <si>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</si>
  <si>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</si>
  <si>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</si>
  <si>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</si>
  <si>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</si>
  <si>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</si>
  <si>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</si>
  <si>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</si>
  <si>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</si>
  <si>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</si>
  <si>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</si>
  <si>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</si>
  <si>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</si>
  <si>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</si>
  <si>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</si>
  <si>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</si>
  <si>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</si>
  <si>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</si>
  <si>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</si>
  <si>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</si>
  <si>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</si>
  <si>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</si>
  <si>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</si>
  <si>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</si>
  <si>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</si>
  <si>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</si>
  <si>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</si>
  <si>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</si>
  <si>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</si>
  <si>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</si>
  <si>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</si>
  <si>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</si>
  <si>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</si>
  <si>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</si>
  <si>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</si>
  <si>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</si>
  <si>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</si>
  <si>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</si>
  <si>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</si>
  <si>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</si>
  <si>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</si>
  <si>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</si>
  <si>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</si>
  <si>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</si>
  <si>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</si>
  <si>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</si>
  <si>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</si>
  <si>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</si>
  <si>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</si>
  <si>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</si>
  <si>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</si>
  <si>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</si>
  <si>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</si>
  <si>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</si>
  <si>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</si>
  <si>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</si>
  <si>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</si>
  <si>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</si>
  <si>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</si>
  <si>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</si>
  <si>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</si>
  <si>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</si>
  <si>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</si>
  <si>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</si>
  <si>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</si>
  <si>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</si>
  <si>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</si>
  <si>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</si>
  <si>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</si>
  <si>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</si>
  <si>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</si>
  <si>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</si>
  <si>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</si>
  <si>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</si>
  <si>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</si>
  <si>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</si>
  <si>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</si>
  <si>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</si>
  <si>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</si>
  <si>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</si>
  <si>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</si>
  <si>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</si>
  <si>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</si>
  <si>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</si>
  <si>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</si>
  <si>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</si>
  <si>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</si>
  <si>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</si>
  <si>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</si>
  <si>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</si>
  <si>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</si>
  <si>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</si>
  <si>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</si>
  <si>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</si>
  <si>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</si>
  <si>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</si>
  <si>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</si>
  <si>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</si>
  <si>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</si>
  <si>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</si>
  <si>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</si>
  <si>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</si>
  <si>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</si>
  <si>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</si>
  <si>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</si>
  <si>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</si>
  <si>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</si>
  <si>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</si>
  <si>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</si>
  <si>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</si>
  <si>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</si>
  <si>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</si>
  <si>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</si>
  <si>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</si>
  <si>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</si>
  <si>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</si>
  <si>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</si>
  <si>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</si>
  <si>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</si>
  <si>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</si>
  <si>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</si>
  <si>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</si>
  <si>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</si>
  <si>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</si>
  <si>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</si>
  <si>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</si>
  <si>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</si>
  <si>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</si>
  <si>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</si>
  <si>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</si>
  <si>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</si>
  <si>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</si>
  <si>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</si>
  <si>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</si>
  <si>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</si>
  <si>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</si>
  <si>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</si>
  <si>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</si>
  <si>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</si>
  <si>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</si>
  <si>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</si>
  <si>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</si>
  <si>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</si>
  <si>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</si>
  <si>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</si>
  <si>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</si>
  <si>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</si>
  <si>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</si>
  <si>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</si>
  <si>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</si>
  <si>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</si>
  <si>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</si>
  <si>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</si>
  <si>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</si>
  <si>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</si>
  <si>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</si>
  <si>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</si>
  <si>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</si>
  <si>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</si>
  <si>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</si>
  <si>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</si>
  <si>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</si>
  <si>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</si>
  <si>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</si>
  <si>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</si>
  <si>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</si>
  <si>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</si>
  <si>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</si>
  <si>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</si>
  <si>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</si>
  <si>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</si>
  <si>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</si>
  <si>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</si>
  <si>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</si>
  <si>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</si>
  <si>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</si>
  <si>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</si>
  <si>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</si>
  <si>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</si>
  <si>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</si>
  <si>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</si>
  <si>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</si>
  <si>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</si>
  <si>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</si>
  <si>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</si>
  <si>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</si>
  <si>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</si>
  <si>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</si>
  <si>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</si>
  <si>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</si>
  <si>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</si>
  <si>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</si>
  <si>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</si>
  <si>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</si>
  <si>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</si>
  <si>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</si>
  <si>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</si>
  <si>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</si>
  <si>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</si>
  <si>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</si>
  <si>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</si>
  <si>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</si>
  <si>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</si>
  <si>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</si>
  <si>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</si>
  <si>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</si>
  <si>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</si>
  <si>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</si>
  <si>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</si>
  <si>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</si>
  <si>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</si>
  <si>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</si>
  <si>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</si>
  <si>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</si>
  <si>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</si>
  <si>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</si>
  <si>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</si>
  <si>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</si>
  <si>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</si>
  <si>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</si>
  <si>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</si>
  <si>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</si>
  <si>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</si>
  <si>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</si>
  <si>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</si>
  <si>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</si>
  <si>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</si>
  <si>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</si>
  <si>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</si>
  <si>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</si>
  <si>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</si>
  <si>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</si>
  <si>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</si>
  <si>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</si>
  <si>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</si>
  <si>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</si>
  <si>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</si>
  <si>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</si>
  <si>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</si>
  <si>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</si>
  <si>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</si>
  <si>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</si>
  <si>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</si>
  <si>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</si>
  <si>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</si>
  <si>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</si>
  <si>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</si>
  <si>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</si>
  <si>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</si>
  <si>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</si>
  <si>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</si>
  <si>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</si>
  <si>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</si>
  <si>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</si>
  <si>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</si>
  <si>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</si>
  <si>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</si>
  <si>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</si>
  <si>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</si>
  <si>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</si>
  <si>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</si>
  <si>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</si>
  <si>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</si>
  <si>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</si>
  <si>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</si>
  <si>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</si>
  <si>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</si>
  <si>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</si>
  <si>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</si>
  <si>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</si>
  <si>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</si>
  <si>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</si>
  <si>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</si>
  <si>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</si>
  <si>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</si>
  <si>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</si>
  <si>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</si>
  <si>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</si>
  <si>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</si>
  <si>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</si>
  <si>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</si>
  <si>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</si>
  <si>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</si>
  <si>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</si>
  <si>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</si>
  <si>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</si>
  <si>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</si>
  <si>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</si>
  <si>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</si>
  <si>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</si>
  <si>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</si>
  <si>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</si>
  <si>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</si>
  <si>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</si>
  <si>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</si>
  <si>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</si>
  <si>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</si>
  <si>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</si>
  <si>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</si>
  <si>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</si>
  <si>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</si>
  <si>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</si>
  <si>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</si>
  <si>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</si>
  <si>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</si>
  <si>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</si>
  <si>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</si>
  <si>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</si>
  <si>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</si>
  <si>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</si>
  <si>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</si>
  <si>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</si>
  <si>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</si>
  <si>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</si>
  <si>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</si>
  <si>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</si>
  <si>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</si>
  <si>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</si>
  <si>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</si>
  <si>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</si>
  <si>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</si>
  <si>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</si>
  <si>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</si>
  <si>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</si>
  <si>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</si>
  <si>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</si>
  <si>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</si>
  <si>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</si>
  <si>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</si>
  <si>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</si>
  <si>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</si>
  <si>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</si>
  <si>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</si>
  <si>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</si>
  <si>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</si>
  <si>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</si>
  <si>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</si>
  <si>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</si>
  <si>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</si>
  <si>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</si>
  <si>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</si>
  <si>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</si>
  <si>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</si>
  <si>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</si>
  <si>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</si>
  <si>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</si>
  <si>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</si>
  <si>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</si>
  <si>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</si>
  <si>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</si>
  <si>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</si>
  <si>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</si>
  <si>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</si>
  <si>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</si>
  <si>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</si>
  <si>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</si>
  <si>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</si>
  <si>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</si>
  <si>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</si>
  <si>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</si>
  <si>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</si>
  <si>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</si>
  <si>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</si>
  <si>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</si>
  <si>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</si>
  <si>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</si>
  <si>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</si>
  <si>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</si>
  <si>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</si>
  <si>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</si>
  <si>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</si>
  <si>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</si>
  <si>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</si>
  <si>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</si>
  <si>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</si>
  <si>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</si>
  <si>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</si>
  <si>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</si>
  <si>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</si>
  <si>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</si>
  <si>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</si>
  <si>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</si>
  <si>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</si>
  <si>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</si>
  <si>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</si>
  <si>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</si>
  <si>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</si>
  <si>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</si>
  <si>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</si>
  <si>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</si>
  <si>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</si>
  <si>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</si>
  <si>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</si>
  <si>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</si>
  <si>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</si>
  <si>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</si>
  <si>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</si>
  <si>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</si>
  <si>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</si>
  <si>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</si>
  <si>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</si>
  <si>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</si>
  <si>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</si>
  <si>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</si>
  <si>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</si>
  <si>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</si>
  <si>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</si>
  <si>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</si>
  <si>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</si>
  <si>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</si>
  <si>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</si>
  <si>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</si>
  <si>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</si>
  <si>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</si>
  <si>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</si>
  <si>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</si>
  <si>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</si>
  <si>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</si>
  <si>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</si>
  <si>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</si>
  <si>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</si>
  <si>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</si>
  <si>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</si>
  <si>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</si>
  <si>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</si>
  <si>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</si>
  <si>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</si>
  <si>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</si>
  <si>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</si>
  <si>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</si>
  <si>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</si>
  <si>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</si>
  <si>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</si>
  <si>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</si>
  <si>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</si>
  <si>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</si>
  <si>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</si>
  <si>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</si>
  <si>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</si>
  <si>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</si>
  <si>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</si>
  <si>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</si>
  <si>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</si>
  <si>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</si>
  <si>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</si>
  <si>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</si>
  <si>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</si>
  <si>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</si>
  <si>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</si>
  <si>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</si>
  <si>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</si>
  <si>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</si>
  <si>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</si>
  <si>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</si>
  <si>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</si>
  <si>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</si>
  <si>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</si>
  <si>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</si>
  <si>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</si>
  <si>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</si>
  <si>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</si>
  <si>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</si>
  <si>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</si>
  <si>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</si>
  <si>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</si>
  <si>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</si>
  <si>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</si>
  <si>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</si>
  <si>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</si>
  <si>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</si>
  <si>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</si>
  <si>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</si>
  <si>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</si>
  <si>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</si>
  <si>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</si>
  <si>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</si>
  <si>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</si>
  <si>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</si>
  <si>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</si>
  <si>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</si>
  <si>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</si>
  <si>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</si>
  <si>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</si>
  <si>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</si>
  <si>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</si>
  <si>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</si>
  <si>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</si>
  <si>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</si>
  <si>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</si>
  <si>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</si>
  <si>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</si>
  <si>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</si>
  <si>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</si>
  <si>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</si>
  <si>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</si>
  <si>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</si>
  <si>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</si>
  <si>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</si>
  <si>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</si>
  <si>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</si>
  <si>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</si>
  <si>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</si>
  <si>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</si>
  <si>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</si>
  <si>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</si>
  <si>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</si>
  <si>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</si>
  <si>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</si>
  <si>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</si>
  <si>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</si>
  <si>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</si>
  <si>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</si>
  <si>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</si>
  <si>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</si>
  <si>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</si>
  <si>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</si>
  <si>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</si>
  <si>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</si>
  <si>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</si>
  <si>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</si>
  <si>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</si>
  <si>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</si>
  <si>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</si>
  <si>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</si>
  <si>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</si>
  <si>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</si>
  <si>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</si>
  <si>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</si>
  <si>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</si>
  <si>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</si>
  <si>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</si>
  <si>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</si>
  <si>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</si>
  <si>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</si>
  <si>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</si>
  <si>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</si>
  <si>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</si>
  <si>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</si>
  <si>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</si>
  <si>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</si>
  <si>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</si>
  <si>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</si>
  <si>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</si>
  <si>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</si>
  <si>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</si>
  <si>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</si>
  <si>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</si>
  <si>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</si>
  <si>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</si>
  <si>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</si>
  <si>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</si>
  <si>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</si>
  <si>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</si>
  <si>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</si>
  <si>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</si>
  <si>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</si>
  <si>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</si>
  <si>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</si>
  <si>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</si>
  <si>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</si>
  <si>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</si>
  <si>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</si>
  <si>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</si>
  <si>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</si>
  <si>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</si>
  <si>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</si>
  <si>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</si>
  <si>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</si>
  <si>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</si>
  <si>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</si>
  <si>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</si>
  <si>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</si>
  <si>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</si>
  <si>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</si>
  <si>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</si>
  <si>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</si>
  <si>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</si>
  <si>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</si>
  <si>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</si>
  <si>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</si>
  <si>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</si>
  <si>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</si>
  <si>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</si>
  <si>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</si>
  <si>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</si>
  <si>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</si>
  <si>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</si>
  <si>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</si>
  <si>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</si>
  <si>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</si>
  <si>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</si>
  <si>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</si>
  <si>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</si>
  <si>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</si>
  <si>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</si>
  <si>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</si>
  <si>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</si>
  <si>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</si>
  <si>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</si>
  <si>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</si>
  <si>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</si>
  <si>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</si>
  <si>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</si>
  <si>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</si>
  <si>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</si>
  <si>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</si>
  <si>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</si>
  <si>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</si>
  <si>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</si>
  <si>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</si>
  <si>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</si>
  <si>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</si>
  <si>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</si>
  <si>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</si>
  <si>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</si>
  <si>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</si>
  <si>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</si>
  <si>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</si>
  <si>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</si>
  <si>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</si>
  <si>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</si>
  <si>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</si>
  <si>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</si>
  <si>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</si>
  <si>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</si>
  <si>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</si>
  <si>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</si>
  <si>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</si>
  <si>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</si>
  <si>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</si>
  <si>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</si>
  <si>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</si>
  <si>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</si>
  <si>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</si>
  <si>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</si>
  <si>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</si>
  <si>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</si>
  <si>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</si>
  <si>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</si>
  <si>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</si>
  <si>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</si>
  <si>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</si>
  <si>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</si>
  <si>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</si>
  <si>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</si>
  <si>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</si>
  <si>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</si>
  <si>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</si>
  <si>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</si>
  <si>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</si>
  <si>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</si>
  <si>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</si>
  <si>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</si>
  <si>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</si>
  <si>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</si>
  <si>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</si>
  <si>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</si>
  <si>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</si>
  <si>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</si>
  <si>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</si>
  <si>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</si>
  <si>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</si>
  <si>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</si>
  <si>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</si>
  <si>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</si>
  <si>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</si>
  <si>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</si>
  <si>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</si>
  <si>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</si>
  <si>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</si>
  <si>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</si>
  <si>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</si>
  <si>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</si>
  <si>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</si>
  <si>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</si>
  <si>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</si>
  <si>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</si>
  <si>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</si>
  <si>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</si>
  <si>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</si>
  <si>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</si>
  <si>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</si>
  <si>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</si>
  <si>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</si>
  <si>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</si>
  <si>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</si>
  <si>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</si>
  <si>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</si>
  <si>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</si>
  <si>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</si>
  <si>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</si>
  <si>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</si>
  <si>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</si>
  <si>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</si>
  <si>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</si>
  <si>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</si>
  <si>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</si>
  <si>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</si>
  <si>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</si>
  <si>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</si>
  <si>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</si>
  <si>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</si>
  <si>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</si>
  <si>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</si>
  <si>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</si>
  <si>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</si>
  <si>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</si>
  <si>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</si>
  <si>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</si>
  <si>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</si>
  <si>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</si>
  <si>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</si>
  <si>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</si>
  <si>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</si>
  <si>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</si>
  <si>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</si>
  <si>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</si>
  <si>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</si>
  <si>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</si>
  <si>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</si>
  <si>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</si>
  <si>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</si>
  <si>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</si>
  <si>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</si>
  <si>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</si>
  <si>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</si>
  <si>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</si>
  <si>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</si>
  <si>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</si>
  <si>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</si>
  <si>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</si>
  <si>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</si>
  <si>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</si>
  <si>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</si>
  <si>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</si>
  <si>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</si>
  <si>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</si>
  <si>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</si>
  <si>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</si>
  <si>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</si>
  <si>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</si>
  <si>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</si>
  <si>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</si>
  <si>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</si>
  <si>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</si>
  <si>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</si>
  <si>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</si>
  <si>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</si>
  <si>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</si>
  <si>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</si>
  <si>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</si>
  <si>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</si>
  <si>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</si>
  <si>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</si>
  <si>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</si>
  <si>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</si>
  <si>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</si>
  <si>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</si>
  <si>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</si>
  <si>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</si>
  <si>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</si>
  <si>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</si>
  <si>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</si>
  <si>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</si>
  <si>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</si>
  <si>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</si>
  <si>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</si>
  <si>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</si>
  <si>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</si>
  <si>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</si>
  <si>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</si>
  <si>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</si>
  <si>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</si>
  <si>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</si>
  <si>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</si>
  <si>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</si>
  <si>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</si>
  <si>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</si>
  <si>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</si>
  <si>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</si>
  <si>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</si>
  <si>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</si>
  <si>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</si>
  <si>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</si>
  <si>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</si>
  <si>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</si>
  <si>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</si>
  <si>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</si>
  <si>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</si>
  <si>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</si>
  <si>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</si>
  <si>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</si>
  <si>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</si>
  <si>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</si>
  <si>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</si>
  <si>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</si>
  <si>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</si>
  <si>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</si>
  <si>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</si>
  <si>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</si>
  <si>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</si>
  <si>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</si>
  <si>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</si>
  <si>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</si>
  <si>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</si>
  <si>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</si>
  <si>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</si>
  <si>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</si>
  <si>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</si>
  <si>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</si>
  <si>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</si>
  <si>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</si>
  <si>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</si>
  <si>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</si>
  <si>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</si>
  <si>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</si>
  <si>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</si>
  <si>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</si>
  <si>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</si>
  <si>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</si>
  <si>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</si>
  <si>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</si>
  <si>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</si>
  <si>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</si>
  <si>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</si>
  <si>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</si>
  <si>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</si>
  <si>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</si>
  <si>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</si>
  <si>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</si>
  <si>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</si>
  <si>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</si>
  <si>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</si>
  <si>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</si>
  <si>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</si>
  <si>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</si>
  <si>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</si>
  <si>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</si>
  <si>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</si>
  <si>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</si>
  <si>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</si>
  <si>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</si>
  <si>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</si>
  <si>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</si>
  <si>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</si>
  <si>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</si>
  <si>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</si>
  <si>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</si>
  <si>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</si>
  <si>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</si>
  <si>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</si>
  <si>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</si>
  <si>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</si>
  <si>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</si>
  <si>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</si>
  <si>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</si>
  <si>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</si>
  <si>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</si>
  <si>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</si>
  <si>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</si>
  <si>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</si>
  <si>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</si>
  <si>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</si>
  <si>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</si>
  <si>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</si>
  <si>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</si>
  <si>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</si>
  <si>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</si>
  <si>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</si>
  <si>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</si>
  <si>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</si>
  <si>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</si>
  <si>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</si>
  <si>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</si>
  <si>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</si>
  <si>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</si>
  <si>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</si>
  <si>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</si>
  <si>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</si>
  <si>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</si>
  <si>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</si>
  <si>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</si>
  <si>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</si>
  <si>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</si>
  <si>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</si>
  <si>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</si>
  <si>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</si>
  <si>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</si>
  <si>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</si>
  <si>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</si>
  <si>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</si>
  <si>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</si>
  <si>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</si>
  <si>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</si>
  <si>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</si>
  <si>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</si>
  <si>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</si>
  <si>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</si>
  <si>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</si>
  <si>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</si>
  <si>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</si>
  <si>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</si>
  <si>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</si>
  <si>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</si>
  <si>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</si>
  <si>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</si>
  <si>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</si>
  <si>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</si>
  <si>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</si>
  <si>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</si>
  <si>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</si>
  <si>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</si>
  <si>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</si>
  <si>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</si>
  <si>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</si>
  <si>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</si>
  <si>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</si>
  <si>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</si>
  <si>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</si>
  <si>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</si>
  <si>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</si>
  <si>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</si>
  <si>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</si>
  <si>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</si>
  <si>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</si>
  <si>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</si>
  <si>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</si>
  <si>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</si>
  <si>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</si>
  <si>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</si>
  <si>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</si>
  <si>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</si>
  <si>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</si>
  <si>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</si>
  <si>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</si>
  <si>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</si>
  <si>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</si>
  <si>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</si>
  <si>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</si>
  <si>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</si>
  <si>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</si>
  <si>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</si>
  <si>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</si>
  <si>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</si>
  <si>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</si>
  <si>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</si>
  <si>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</si>
  <si>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</si>
  <si>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</si>
  <si>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</si>
  <si>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</si>
  <si>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</si>
  <si>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</si>
  <si>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</si>
  <si>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</si>
  <si>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</si>
  <si>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</si>
  <si>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</si>
  <si>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</si>
  <si>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</si>
  <si>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</si>
  <si>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</si>
  <si>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</si>
  <si>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</si>
  <si>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</si>
  <si>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</si>
  <si>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</si>
  <si>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</si>
  <si>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</si>
  <si>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</si>
  <si>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</si>
  <si>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</si>
  <si>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</si>
  <si>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</si>
  <si>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</si>
  <si>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</si>
  <si>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</si>
  <si>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</si>
  <si>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</si>
  <si>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</si>
  <si>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</si>
  <si>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</si>
  <si>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</si>
  <si>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</si>
  <si>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</si>
  <si>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</si>
  <si>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</si>
  <si>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</si>
  <si>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</si>
  <si>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</si>
  <si>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</si>
  <si>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</si>
  <si>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</si>
  <si>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</si>
  <si>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</si>
  <si>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</si>
  <si>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</si>
  <si>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</si>
  <si>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</si>
  <si>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</si>
  <si>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</si>
  <si>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</si>
  <si>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</si>
  <si>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</si>
  <si>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</si>
  <si>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</si>
  <si>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</si>
  <si>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</si>
  <si>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</si>
  <si>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</si>
  <si>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</si>
  <si>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</si>
  <si>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</si>
  <si>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</si>
  <si>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</si>
  <si>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</si>
  <si>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</si>
  <si>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</si>
  <si>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</si>
  <si>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</si>
  <si>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</si>
  <si>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</si>
  <si>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</si>
  <si>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</si>
  <si>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</si>
  <si>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</si>
  <si>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</si>
  <si>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</si>
  <si>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</si>
  <si>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</si>
  <si>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</si>
  <si>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</si>
  <si>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</si>
  <si>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</si>
  <si>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</si>
  <si>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</si>
  <si>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</si>
  <si>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</si>
  <si>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</si>
  <si>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</si>
  <si>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</si>
  <si>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</si>
  <si>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</si>
  <si>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</si>
  <si>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</si>
  <si>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</si>
  <si>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</si>
  <si>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</si>
  <si>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</si>
  <si>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</si>
  <si>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</si>
  <si>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</si>
  <si>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</si>
  <si>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</si>
  <si>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</si>
  <si>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</si>
  <si>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</si>
  <si>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</si>
  <si>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</si>
  <si>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</si>
  <si>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</si>
  <si>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</si>
  <si>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</si>
  <si>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</si>
  <si>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</si>
  <si>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</si>
  <si>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</si>
  <si>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</si>
  <si>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</si>
  <si>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</si>
  <si>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</si>
  <si>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</si>
  <si>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</si>
  <si>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</si>
  <si>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</si>
  <si>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</si>
  <si>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</si>
  <si>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</si>
  <si>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</si>
  <si>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</si>
  <si>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</si>
  <si>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</si>
  <si>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</si>
  <si>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</si>
  <si>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</si>
  <si>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</si>
  <si>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</si>
  <si>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</si>
  <si>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</si>
  <si>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</si>
  <si>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</si>
  <si>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</si>
  <si>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</si>
  <si>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</si>
  <si>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</si>
  <si>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</si>
  <si>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</si>
  <si>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</si>
  <si>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</si>
  <si>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</si>
  <si>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</si>
  <si>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</si>
  <si>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</si>
  <si>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</si>
  <si>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</si>
  <si>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</si>
  <si>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</si>
  <si>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</si>
  <si>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</si>
  <si>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</si>
  <si>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</si>
  <si>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</si>
  <si>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</si>
  <si>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</si>
  <si>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</si>
  <si>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</si>
  <si>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</si>
  <si>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</si>
  <si>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</si>
  <si>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</si>
  <si>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</si>
  <si>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</si>
  <si>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</si>
  <si>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</si>
  <si>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</si>
  <si>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</si>
  <si>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</si>
  <si>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</si>
  <si>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</si>
  <si>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</si>
  <si>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</si>
  <si>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</si>
  <si>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</si>
  <si>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</si>
  <si>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</si>
  <si>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</si>
  <si>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</si>
  <si>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</si>
  <si>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</si>
  <si>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</si>
  <si>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</si>
  <si>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</si>
  <si>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</si>
  <si>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</si>
  <si>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</si>
  <si>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</si>
  <si>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</si>
  <si>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</si>
  <si>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</si>
  <si>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</si>
  <si>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</si>
  <si>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</si>
  <si>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</si>
  <si>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</si>
  <si>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</si>
  <si>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</si>
  <si>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</si>
  <si>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</si>
  <si>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</si>
  <si>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</si>
  <si>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</si>
  <si>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</si>
  <si>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</si>
  <si>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</si>
  <si>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</si>
  <si>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</si>
  <si>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</si>
  <si>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</si>
  <si>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</si>
  <si>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</si>
  <si>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</si>
  <si>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</si>
  <si>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</si>
  <si>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</si>
  <si>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</si>
  <si>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</si>
  <si>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</si>
  <si>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</si>
  <si>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</si>
  <si>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</si>
  <si>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</si>
  <si>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</si>
  <si>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</si>
  <si>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</si>
  <si>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</si>
  <si>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</si>
  <si>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</si>
  <si>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</si>
  <si>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</si>
  <si>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</si>
  <si>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</si>
  <si>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</si>
  <si>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</si>
  <si>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</si>
  <si>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</si>
  <si>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</si>
  <si>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</si>
  <si>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</si>
  <si>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</si>
  <si>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</si>
  <si>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</si>
  <si>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</si>
  <si>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</si>
  <si>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</si>
  <si>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</si>
  <si>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</si>
  <si>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</si>
  <si>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</si>
  <si>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</si>
  <si>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</si>
  <si>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</si>
  <si>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</si>
  <si>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</si>
  <si>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</si>
  <si>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</si>
  <si>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</si>
  <si>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</si>
  <si>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</si>
  <si>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</si>
  <si>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</si>
  <si>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</si>
  <si>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</si>
  <si>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</si>
  <si>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</si>
  <si>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</si>
  <si>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</si>
  <si>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</si>
  <si>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</si>
  <si>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</si>
  <si>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</si>
  <si>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</si>
  <si>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</si>
  <si>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</si>
  <si>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</si>
  <si>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</si>
  <si>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</si>
  <si>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</si>
  <si>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</si>
  <si>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</si>
  <si>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</si>
  <si>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</si>
  <si>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</si>
  <si>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</si>
  <si>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</si>
  <si>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</si>
  <si>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</si>
  <si>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</si>
  <si>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</si>
  <si>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</si>
  <si>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</si>
  <si>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</si>
  <si>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</si>
  <si>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</si>
  <si>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</si>
  <si>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</si>
  <si>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</si>
  <si>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</si>
  <si>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</si>
  <si>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</si>
  <si>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</si>
  <si>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</si>
  <si>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</si>
  <si>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</si>
  <si>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</si>
  <si>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</si>
  <si>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</si>
  <si>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</si>
  <si>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</si>
  <si>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</si>
  <si>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</si>
  <si>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</si>
  <si>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</si>
  <si>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</si>
  <si>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</si>
  <si>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</si>
  <si>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</si>
  <si>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</si>
  <si>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</si>
  <si>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</si>
  <si>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</si>
  <si>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</si>
  <si>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</si>
  <si>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</si>
  <si>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</si>
  <si>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</si>
  <si>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</si>
  <si>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</si>
  <si>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</si>
  <si>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</si>
  <si>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</si>
  <si>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</si>
  <si>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</si>
  <si>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</si>
  <si>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</si>
  <si>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</si>
  <si>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</si>
  <si>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</si>
  <si>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</si>
  <si>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</si>
  <si>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</si>
  <si>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</si>
  <si>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</si>
  <si>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</si>
  <si>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</si>
  <si>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</si>
  <si>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</si>
  <si>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</si>
  <si>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</si>
  <si>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</si>
  <si>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</si>
  <si>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</si>
  <si>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</si>
  <si>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</si>
  <si>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</si>
  <si>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</si>
  <si>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</si>
  <si>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</si>
  <si>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</si>
  <si>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</si>
  <si>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</si>
  <si>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</si>
  <si>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</si>
  <si>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</si>
  <si>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</si>
  <si>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</si>
  <si>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</si>
  <si>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</si>
  <si>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</si>
  <si>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</si>
  <si>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</si>
  <si>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</si>
  <si>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</si>
  <si>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</si>
  <si>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</si>
  <si>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</si>
  <si>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</si>
  <si>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</si>
  <si>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</si>
  <si>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</si>
  <si>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</si>
  <si>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</si>
  <si>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</si>
  <si>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</si>
  <si>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</si>
  <si>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</si>
  <si>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</si>
  <si>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</si>
  <si>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</si>
  <si>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</si>
  <si>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</si>
  <si>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</si>
  <si>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</si>
  <si>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</si>
  <si>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</si>
  <si>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</si>
  <si>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</si>
  <si>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</si>
  <si>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</si>
  <si>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</si>
  <si>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</si>
  <si>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</si>
  <si>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</si>
  <si>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</si>
  <si>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</si>
  <si>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</si>
  <si>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</si>
  <si>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</si>
  <si>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</si>
  <si>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</si>
  <si>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</si>
  <si>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</si>
  <si>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</si>
  <si>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</si>
  <si>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</si>
  <si>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</si>
  <si>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</si>
  <si>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</si>
  <si>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</si>
  <si>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</si>
  <si>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</si>
  <si>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</si>
  <si>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</si>
  <si>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</si>
  <si>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</si>
  <si>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</si>
  <si>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</si>
  <si>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</si>
  <si>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</si>
  <si>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</si>
  <si>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</si>
  <si>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</si>
  <si>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</si>
  <si>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</si>
  <si>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</si>
  <si>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</si>
  <si>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</si>
  <si>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</si>
  <si>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</si>
  <si>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</si>
  <si>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</si>
  <si>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</si>
  <si>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</si>
  <si>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</si>
  <si>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</si>
  <si>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</si>
  <si>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</si>
  <si>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</si>
  <si>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</si>
  <si>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</si>
  <si>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</si>
  <si>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</si>
  <si>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</si>
  <si>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</si>
  <si>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</si>
  <si>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</si>
  <si>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</si>
  <si>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</si>
  <si>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</si>
  <si>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</si>
  <si>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</si>
  <si>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</si>
  <si>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</si>
  <si>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</si>
  <si>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</si>
  <si>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</si>
  <si>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</si>
  <si>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</si>
  <si>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</si>
  <si>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</si>
  <si>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</si>
  <si>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</si>
  <si>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</si>
  <si>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</si>
  <si>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</si>
  <si>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</si>
  <si>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</si>
  <si>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</si>
  <si>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</si>
  <si>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</si>
  <si>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</si>
  <si>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</si>
  <si>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</si>
  <si>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</si>
  <si>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</si>
  <si>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</si>
  <si>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</si>
  <si>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</si>
  <si>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</si>
  <si>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</si>
  <si>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</si>
  <si>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</si>
  <si>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</si>
  <si>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</si>
  <si>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</si>
  <si>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</si>
  <si>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</si>
  <si>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</si>
  <si>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</si>
  <si>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</si>
  <si>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</si>
  <si>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</si>
  <si>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</si>
  <si>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</si>
  <si>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</si>
  <si>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</si>
  <si>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</si>
  <si>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</si>
  <si>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</si>
  <si>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</si>
  <si>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</si>
  <si>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</si>
  <si>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</si>
  <si>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</si>
  <si>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</si>
  <si>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</si>
  <si>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</si>
  <si>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</si>
  <si>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</si>
  <si>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</si>
  <si>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</si>
  <si>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</si>
  <si>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</si>
  <si>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</si>
  <si>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</si>
  <si>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</si>
  <si>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</si>
  <si>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</si>
  <si>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</si>
  <si>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</si>
  <si>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</si>
  <si>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</si>
  <si>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</si>
  <si>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</si>
  <si>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</si>
  <si>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</si>
  <si>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</si>
  <si>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</si>
  <si>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</si>
  <si>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</si>
  <si>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</si>
  <si>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</si>
  <si>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</si>
  <si>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</si>
  <si>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</si>
  <si>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</si>
  <si>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</si>
  <si>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</si>
  <si>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</si>
  <si>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</si>
  <si>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</si>
  <si>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</si>
  <si>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</si>
  <si>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</si>
  <si>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</si>
  <si>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</si>
  <si>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</si>
  <si>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</si>
  <si>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</si>
  <si>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</si>
  <si>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</si>
  <si>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</si>
  <si>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</si>
  <si>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</si>
  <si>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</si>
  <si>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</si>
  <si>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</si>
  <si>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</si>
  <si>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</si>
  <si>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</si>
  <si>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</si>
  <si>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</si>
  <si>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</si>
  <si>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</si>
  <si>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</si>
  <si>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</si>
  <si>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</si>
  <si>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</si>
  <si>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</si>
  <si>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</si>
  <si>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</si>
  <si>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</si>
  <si>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</si>
  <si>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</si>
  <si>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</si>
  <si>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</si>
  <si>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</si>
  <si>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</si>
  <si>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</si>
  <si>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</si>
  <si>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</si>
  <si>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</si>
  <si>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</si>
  <si>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</si>
  <si>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</si>
  <si>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</si>
  <si>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</si>
  <si>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</si>
  <si>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</si>
  <si>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</si>
  <si>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</si>
  <si>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</si>
  <si>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</si>
  <si>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</si>
  <si>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</si>
  <si>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</si>
  <si>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</si>
  <si>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</si>
  <si>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</si>
  <si>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</si>
  <si>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</si>
  <si>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</si>
  <si>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</si>
  <si>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</si>
  <si>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</si>
  <si>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</si>
  <si>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</si>
  <si>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</si>
  <si>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</si>
  <si>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</si>
  <si>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</si>
  <si>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</si>
  <si>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</si>
  <si>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</si>
  <si>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</si>
  <si>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</si>
  <si>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</si>
  <si>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</si>
  <si>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</si>
  <si>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</si>
  <si>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</si>
  <si>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</si>
  <si>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</si>
  <si>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</si>
  <si>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</si>
  <si>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</si>
  <si>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</si>
  <si>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</si>
  <si>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</si>
  <si>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</si>
  <si>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</si>
  <si>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</si>
  <si>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</si>
  <si>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</si>
  <si>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</si>
  <si>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</si>
  <si>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</si>
  <si>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</si>
  <si>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</si>
  <si>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</si>
  <si>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</si>
  <si>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</si>
  <si>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</si>
  <si>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</si>
  <si>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</si>
  <si>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</si>
  <si>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</si>
  <si>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</si>
  <si>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</si>
  <si>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</si>
  <si>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</si>
  <si>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</si>
  <si>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</si>
  <si>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</si>
  <si>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</si>
  <si>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</si>
  <si>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</si>
  <si>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</si>
  <si>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</si>
  <si>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</si>
  <si>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</si>
  <si>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</si>
  <si>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</si>
  <si>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</si>
  <si>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</si>
  <si>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</si>
  <si>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</si>
  <si>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</si>
  <si>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</si>
  <si>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</si>
  <si>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</si>
  <si>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</si>
  <si>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</si>
  <si>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</si>
  <si>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</si>
  <si>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</si>
  <si>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</si>
  <si>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</si>
  <si>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</si>
  <si>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</si>
  <si>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</si>
  <si>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</si>
  <si>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</si>
  <si>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</si>
  <si>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</si>
  <si>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</si>
  <si>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</si>
  <si>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</si>
  <si>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</si>
  <si>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</si>
  <si>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</si>
  <si>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</si>
  <si>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</si>
  <si>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</si>
  <si>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</si>
  <si>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</si>
  <si>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</si>
  <si>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</si>
  <si>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</si>
  <si>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</si>
  <si>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</si>
  <si>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</si>
  <si>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</si>
  <si>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</si>
  <si>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</si>
  <si>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</si>
  <si>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</si>
  <si>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</si>
  <si>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</si>
  <si>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</si>
  <si>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</si>
  <si>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</si>
  <si>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</si>
  <si>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</si>
  <si>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</si>
  <si>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</si>
  <si>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</si>
  <si>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</si>
  <si>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</si>
  <si>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</si>
  <si>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</si>
  <si>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</si>
  <si>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</si>
  <si>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</si>
  <si>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</si>
  <si>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</si>
  <si>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</si>
  <si>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</si>
  <si>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</si>
  <si>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</si>
  <si>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</si>
  <si>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</si>
  <si>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</si>
  <si>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</si>
  <si>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</si>
  <si>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</si>
  <si>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</si>
  <si>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</si>
  <si>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</si>
  <si>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</si>
  <si>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</si>
  <si>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</si>
  <si>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</si>
  <si>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</si>
  <si>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</si>
  <si>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</si>
  <si>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</si>
  <si>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</si>
  <si>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</si>
  <si>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</si>
  <si>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</si>
  <si>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</si>
  <si>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</si>
  <si>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</si>
  <si>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</si>
  <si>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</si>
  <si>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</si>
  <si>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</si>
  <si>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</si>
  <si>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</si>
  <si>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</si>
  <si>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</si>
  <si>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</si>
  <si>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</si>
  <si>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</si>
  <si>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</si>
  <si>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</si>
  <si>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</si>
  <si>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</si>
  <si>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</si>
  <si>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</si>
  <si>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</si>
  <si>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</si>
  <si>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</si>
  <si>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</si>
  <si>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</si>
  <si>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</si>
  <si>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</si>
  <si>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</si>
  <si>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</si>
  <si>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</si>
  <si>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</si>
  <si>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</si>
  <si>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</si>
  <si>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</si>
  <si>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</si>
  <si>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</si>
  <si>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</si>
  <si>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</si>
  <si>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</si>
  <si>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</si>
  <si>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</si>
  <si>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</si>
  <si>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</si>
  <si>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</si>
  <si>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</si>
  <si>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</si>
  <si>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</si>
  <si>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</si>
  <si>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</si>
  <si>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</si>
  <si>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</si>
  <si>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</si>
  <si>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</si>
  <si>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</si>
  <si>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</si>
  <si>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</si>
  <si>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</si>
  <si>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</si>
  <si>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</si>
  <si>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</si>
  <si>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</si>
  <si>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</si>
  <si>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</si>
  <si>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</si>
  <si>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</si>
  <si>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</si>
  <si>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</si>
  <si>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</si>
  <si>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</si>
  <si>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</si>
  <si>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</si>
  <si>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</si>
  <si>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</si>
  <si>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</si>
  <si>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</si>
  <si>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</si>
  <si>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</si>
  <si>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</si>
  <si>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</si>
  <si>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</si>
  <si>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</si>
  <si>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</si>
  <si>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</si>
  <si>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</si>
  <si>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</si>
  <si>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</si>
  <si>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</si>
  <si>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</si>
  <si>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</si>
  <si>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</si>
  <si>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</si>
  <si>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</si>
  <si>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</si>
  <si>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</si>
  <si>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</si>
  <si>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</si>
  <si>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</si>
  <si>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</si>
  <si>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</si>
  <si>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</si>
  <si>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</si>
  <si>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</si>
  <si>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</si>
  <si>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</si>
  <si>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</si>
  <si>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</si>
  <si>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</si>
  <si>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</si>
  <si>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</si>
  <si>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</si>
  <si>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</si>
  <si>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</si>
  <si>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</si>
  <si>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</si>
  <si>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</si>
  <si>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</si>
  <si>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</si>
  <si>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</si>
  <si>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</si>
  <si>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</si>
  <si>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</si>
  <si>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</si>
  <si>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</si>
  <si>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</si>
  <si>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</si>
  <si>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</si>
  <si>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</si>
  <si>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</si>
  <si>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</si>
  <si>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</si>
  <si>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</si>
  <si>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</si>
  <si>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</si>
  <si>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</si>
  <si>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</si>
  <si>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</si>
  <si>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</si>
  <si>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</si>
  <si>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</si>
  <si>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</si>
  <si>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</si>
  <si>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</si>
  <si>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</si>
  <si>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</si>
  <si>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</si>
  <si>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</si>
  <si>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</si>
  <si>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</si>
  <si>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</si>
  <si>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</si>
  <si>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</si>
  <si>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</si>
  <si>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</si>
  <si>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</si>
  <si>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</si>
  <si>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</si>
  <si>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</si>
  <si>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</si>
  <si>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</si>
  <si>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</si>
  <si>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</si>
  <si>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</si>
  <si>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</si>
  <si>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</si>
  <si>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</si>
  <si>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</si>
  <si>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</si>
  <si>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</si>
  <si>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</si>
  <si>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</si>
  <si>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</si>
  <si>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</si>
  <si>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</si>
  <si>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</si>
  <si>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</si>
  <si>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</si>
  <si>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</si>
  <si>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</si>
  <si>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</si>
  <si>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</si>
  <si>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</si>
  <si>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</si>
  <si>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</si>
  <si>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</si>
  <si>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</si>
  <si>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</si>
  <si>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</si>
  <si>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</si>
  <si>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</si>
  <si>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</si>
  <si>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</si>
  <si>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</si>
  <si>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</si>
  <si>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</si>
  <si>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</si>
  <si>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</si>
  <si>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</si>
  <si>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</si>
  <si>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</si>
  <si>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</si>
  <si>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</si>
  <si>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</si>
  <si>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</si>
  <si>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</si>
  <si>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</si>
  <si>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</si>
  <si>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</si>
  <si>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</si>
  <si>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</si>
  <si>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</si>
  <si>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</si>
  <si>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</si>
  <si>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</si>
  <si>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</si>
  <si>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</si>
  <si>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</si>
  <si>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</si>
  <si>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</si>
  <si>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</si>
  <si>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</si>
  <si>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</si>
  <si>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</si>
  <si>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</si>
  <si>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</si>
  <si>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</si>
  <si>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</si>
  <si>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</si>
  <si>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</si>
  <si>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</si>
  <si>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</si>
  <si>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</si>
  <si>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</si>
  <si>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</si>
  <si>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</si>
  <si>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</si>
  <si>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</si>
  <si>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</si>
  <si>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</si>
  <si>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</si>
  <si>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</si>
  <si>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</si>
  <si>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</si>
  <si>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</si>
  <si>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</si>
  <si>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</si>
  <si>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</si>
  <si>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</si>
  <si>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</si>
  <si>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</si>
  <si>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</si>
  <si>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</si>
  <si>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</si>
  <si>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</si>
  <si>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</si>
  <si>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</si>
  <si>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</si>
  <si>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</si>
  <si>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</si>
  <si>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</si>
  <si>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</si>
  <si>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</si>
  <si>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</si>
  <si>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</si>
  <si>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</si>
  <si>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</si>
  <si>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</si>
  <si>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</si>
  <si>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</si>
  <si>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</si>
  <si>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</si>
  <si>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</si>
  <si>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</si>
  <si>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</si>
  <si>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</si>
  <si>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</si>
  <si>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</si>
  <si>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</si>
  <si>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</si>
  <si>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</si>
  <si>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</si>
  <si>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</si>
  <si>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</si>
  <si>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</si>
  <si>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</si>
  <si>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</si>
  <si>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</si>
  <si>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</si>
  <si>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</si>
  <si>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</si>
  <si>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</si>
  <si>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</si>
  <si>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</si>
  <si>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</si>
  <si>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</si>
  <si>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</si>
  <si>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</si>
  <si>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</si>
  <si>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</si>
  <si>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</si>
  <si>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</si>
  <si>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</si>
  <si>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</si>
  <si>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</si>
  <si>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</si>
  <si>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</si>
  <si>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</si>
  <si>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</si>
  <si>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</si>
  <si>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</si>
  <si>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</si>
  <si>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</si>
  <si>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</si>
  <si>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</si>
  <si>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</si>
  <si>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</si>
  <si>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</si>
  <si>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</si>
  <si>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</si>
  <si>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</si>
  <si>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</si>
  <si>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</si>
  <si>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</si>
  <si>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</si>
  <si>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</si>
  <si>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</si>
  <si>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</si>
  <si>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</si>
  <si>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</si>
  <si>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</si>
  <si>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</si>
  <si>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</si>
  <si>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</si>
  <si>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</si>
  <si>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</si>
  <si>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</si>
  <si>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</si>
  <si>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</si>
  <si>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</si>
  <si>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</si>
  <si>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</si>
  <si>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</si>
  <si>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</si>
  <si>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</si>
  <si>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</si>
  <si>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</si>
  <si>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</si>
  <si>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</si>
  <si>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</si>
  <si>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</si>
  <si>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</si>
  <si>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</si>
  <si>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</si>
  <si>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</si>
  <si>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</si>
  <si>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</si>
  <si>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</si>
  <si>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</si>
  <si>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</si>
  <si>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</si>
  <si>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</si>
  <si>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</si>
  <si>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</si>
  <si>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</si>
  <si>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</si>
  <si>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</si>
  <si>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</si>
  <si>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</si>
  <si>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</si>
  <si>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</si>
  <si>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</si>
  <si>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</si>
  <si>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</si>
  <si>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</si>
  <si>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</si>
  <si>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</si>
  <si>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</si>
  <si>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</si>
  <si>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</si>
  <si>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</si>
  <si>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</si>
  <si>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</si>
  <si>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</si>
  <si>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</si>
  <si>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</si>
  <si>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</si>
  <si>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</si>
  <si>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</si>
  <si>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</si>
  <si>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</si>
  <si>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</si>
  <si>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</si>
  <si>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</si>
  <si>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</si>
  <si>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</si>
  <si>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</si>
  <si>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</si>
  <si>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</si>
  <si>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</si>
  <si>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</si>
  <si>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</si>
  <si>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</si>
  <si>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</si>
  <si>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</si>
  <si>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</si>
  <si>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</si>
  <si>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</si>
  <si>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</si>
  <si>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</si>
  <si>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</si>
  <si>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</si>
  <si>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</si>
  <si>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</si>
  <si>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</si>
  <si>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</si>
  <si>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</si>
  <si>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</si>
  <si>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</si>
  <si>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</si>
  <si>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</si>
  <si>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</si>
  <si>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</si>
  <si>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</si>
  <si>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</si>
  <si>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</si>
  <si>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</si>
  <si>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</si>
  <si>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</si>
  <si>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</si>
  <si>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</si>
  <si>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</si>
  <si>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</si>
  <si>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</si>
  <si>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</si>
  <si>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</si>
  <si>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</si>
  <si>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</si>
  <si>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</si>
  <si>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</si>
  <si>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</si>
  <si>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</si>
  <si>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</si>
  <si>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</si>
  <si>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</si>
  <si>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</si>
  <si>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</si>
  <si>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</si>
  <si>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</si>
  <si>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</si>
  <si>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</si>
  <si>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</si>
  <si>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</si>
  <si>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</si>
  <si>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</si>
  <si>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</si>
  <si>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</si>
  <si>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</si>
  <si>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</si>
  <si>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</si>
  <si>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</si>
  <si>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</si>
  <si>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</si>
  <si>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</si>
  <si>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</si>
  <si>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</si>
  <si>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</si>
  <si>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</si>
  <si>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</si>
  <si>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</si>
  <si>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</si>
  <si>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</si>
  <si>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</si>
  <si>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</si>
  <si>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</si>
  <si>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</si>
  <si>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</si>
  <si>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</si>
  <si>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</si>
  <si>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</si>
  <si>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</si>
  <si>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</si>
  <si>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</si>
  <si>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</si>
  <si>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</si>
  <si>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</si>
  <si>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</si>
  <si>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</si>
  <si>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</si>
  <si>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</si>
  <si>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</si>
  <si>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</si>
  <si>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</si>
  <si>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</si>
  <si>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</si>
  <si>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</si>
  <si>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</si>
  <si>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</si>
  <si>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</si>
  <si>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</si>
  <si>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</si>
  <si>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</si>
  <si>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</si>
  <si>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</si>
  <si>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</si>
  <si>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</si>
  <si>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</si>
  <si>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</si>
  <si>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</si>
  <si>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</si>
  <si>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</si>
  <si>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</si>
  <si>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</si>
  <si>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</si>
  <si>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</si>
  <si>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</si>
  <si>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</si>
  <si>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</si>
  <si>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</si>
  <si>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</si>
  <si>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</si>
  <si>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</si>
  <si>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</si>
  <si>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</si>
  <si>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</si>
  <si>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</si>
  <si>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</si>
  <si>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</si>
  <si>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</si>
  <si>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</si>
  <si>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</si>
  <si>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</si>
  <si>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</si>
  <si>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</si>
  <si>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</si>
  <si>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</si>
  <si>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</si>
  <si>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</si>
  <si>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</si>
  <si>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</si>
  <si>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</si>
  <si>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</si>
  <si>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</si>
  <si>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</si>
  <si>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</si>
  <si>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</si>
  <si>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</si>
  <si>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</si>
  <si>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</si>
  <si>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</si>
  <si>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</si>
  <si>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</si>
  <si>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</si>
  <si>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</si>
  <si>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</si>
  <si>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</si>
  <si>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</si>
  <si>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</si>
  <si>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</si>
  <si>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</si>
  <si>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</si>
  <si>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</si>
  <si>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</si>
  <si>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</si>
  <si>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</si>
  <si>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</si>
  <si>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</si>
  <si>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</si>
  <si>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</si>
  <si>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</si>
  <si>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</si>
  <si>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</si>
  <si>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</si>
  <si>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</si>
  <si>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</si>
  <si>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</si>
  <si>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</si>
  <si>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</si>
  <si>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</si>
  <si>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</si>
  <si>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</si>
  <si>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</si>
  <si>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</si>
  <si>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</si>
  <si>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</si>
  <si>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</si>
  <si>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</si>
  <si>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</si>
  <si>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</si>
  <si>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</si>
  <si>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</si>
  <si>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</si>
  <si>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</si>
  <si>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</si>
  <si>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</si>
  <si>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</si>
  <si>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</si>
  <si>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</si>
  <si>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</si>
  <si>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</si>
  <si>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</si>
  <si>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</si>
  <si>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</si>
  <si>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</si>
  <si>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</si>
  <si>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</si>
  <si>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</si>
  <si>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</si>
  <si>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</si>
  <si>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</si>
  <si>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</si>
  <si>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</si>
  <si>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</si>
  <si>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</si>
  <si>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</si>
  <si>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</si>
  <si>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</si>
  <si>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</si>
  <si>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</si>
  <si>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</si>
  <si>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</si>
  <si>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</si>
  <si>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</si>
  <si>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</si>
  <si>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</si>
  <si>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</si>
  <si>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</si>
  <si>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</si>
  <si>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</si>
  <si>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</si>
  <si>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</si>
  <si>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</si>
  <si>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</si>
  <si>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</si>
  <si>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</si>
  <si>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</si>
  <si>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</si>
  <si>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</si>
  <si>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</si>
  <si>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</si>
  <si>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</si>
  <si>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</si>
  <si>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</si>
  <si>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</si>
  <si>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</si>
  <si>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</si>
  <si>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</si>
  <si>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</si>
  <si>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</si>
  <si>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</si>
  <si>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</si>
  <si>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</si>
  <si>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</si>
  <si>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</si>
  <si>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</si>
  <si>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</si>
  <si>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</si>
  <si>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</si>
  <si>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</si>
  <si>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</si>
  <si>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</si>
  <si>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</si>
  <si>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</si>
  <si>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</si>
  <si>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</si>
  <si>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</si>
  <si>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</si>
  <si>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</si>
  <si>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</si>
  <si>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</si>
  <si>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</si>
  <si>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</si>
  <si>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</si>
  <si>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</si>
  <si>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</si>
  <si>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</si>
  <si>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</si>
  <si>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</si>
  <si>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</si>
  <si>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</si>
  <si>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</si>
  <si>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</si>
  <si>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</si>
  <si>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</si>
  <si>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</si>
  <si>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</si>
  <si>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</si>
  <si>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</si>
  <si>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</si>
  <si>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</si>
  <si>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</si>
  <si>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</si>
  <si>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</si>
  <si>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</si>
  <si>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</si>
  <si>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</si>
  <si>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</si>
  <si>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</si>
  <si>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</si>
  <si>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</si>
  <si>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</si>
  <si>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</si>
  <si>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</si>
  <si>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</si>
  <si>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</si>
  <si>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</si>
  <si>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</si>
  <si>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</si>
  <si>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</si>
  <si>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</si>
  <si>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</si>
  <si>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</si>
  <si>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</si>
  <si>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</si>
  <si>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</si>
  <si>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</si>
  <si>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</si>
  <si>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</si>
  <si>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</si>
  <si>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</si>
  <si>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</si>
  <si>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</si>
  <si>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</si>
  <si>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</si>
  <si>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</si>
  <si>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</si>
  <si>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</si>
  <si>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</si>
  <si>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</si>
  <si>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</si>
  <si>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</si>
  <si>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</si>
  <si>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</si>
  <si>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</si>
  <si>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</si>
  <si>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</si>
  <si>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</si>
  <si>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</si>
  <si>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</si>
  <si>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</si>
  <si>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</si>
  <si>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</si>
  <si>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</si>
  <si>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</si>
  <si>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</si>
  <si>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</si>
  <si>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</si>
  <si>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</si>
  <si>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</si>
  <si>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</si>
  <si>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</si>
  <si>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</si>
  <si>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</si>
  <si>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</si>
  <si>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</si>
  <si>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</si>
  <si>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</si>
  <si>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</si>
  <si>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</si>
  <si>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</si>
  <si>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</si>
  <si>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</si>
  <si>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</si>
  <si>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</si>
  <si>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</si>
  <si>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</si>
  <si>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</si>
  <si>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</si>
  <si>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</si>
  <si>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</si>
  <si>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</si>
  <si>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</si>
  <si>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</si>
  <si>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</si>
  <si>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</si>
  <si>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</si>
  <si>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</si>
  <si>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</si>
  <si>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</si>
  <si>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</si>
  <si>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</si>
  <si>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</si>
  <si>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</si>
  <si>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</si>
  <si>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</si>
  <si>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</si>
  <si>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</si>
  <si>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</si>
  <si>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</si>
  <si>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</si>
  <si>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</si>
  <si>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</si>
  <si>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</si>
  <si>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</si>
  <si>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</si>
  <si>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</si>
  <si>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</si>
  <si>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</si>
  <si>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</si>
  <si>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</si>
  <si>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</si>
  <si>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</si>
  <si>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</si>
  <si>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</si>
  <si>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</si>
  <si>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</si>
  <si>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</si>
  <si>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</si>
  <si>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</si>
  <si>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</si>
  <si>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</si>
  <si>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</si>
  <si>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</si>
  <si>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</si>
  <si>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</si>
  <si>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</si>
  <si>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</si>
  <si>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</si>
  <si>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</si>
  <si>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</si>
  <si>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</si>
  <si>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</si>
  <si>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</si>
  <si>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</si>
  <si>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</si>
  <si>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</si>
  <si>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</si>
  <si>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</si>
  <si>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</si>
  <si>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</si>
  <si>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</si>
  <si>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</si>
  <si>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</si>
  <si>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</si>
  <si>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</si>
  <si>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</si>
  <si>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</si>
  <si>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</si>
  <si>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</si>
  <si>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</si>
  <si>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</si>
  <si>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</si>
  <si>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</si>
  <si>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</si>
  <si>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</si>
  <si>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</si>
  <si>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</si>
  <si>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</si>
  <si>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</si>
  <si>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</si>
  <si>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</si>
  <si>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</si>
  <si>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</si>
  <si>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</si>
  <si>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</si>
  <si>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</si>
  <si>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</si>
  <si>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</si>
  <si>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</si>
  <si>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</si>
  <si>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</si>
  <si>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</si>
  <si>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</si>
  <si>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</si>
  <si>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</si>
  <si>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</si>
  <si>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</si>
  <si>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</si>
  <si>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</si>
  <si>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</si>
  <si>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</si>
  <si>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</si>
  <si>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</si>
  <si>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</si>
  <si>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</si>
  <si>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</si>
  <si>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</si>
  <si>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</si>
  <si>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</si>
  <si>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</si>
  <si>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</si>
  <si>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</si>
  <si>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</si>
  <si>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</si>
  <si>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</si>
  <si>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</si>
  <si>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</si>
  <si>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</si>
  <si>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</si>
  <si>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</si>
  <si>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</si>
  <si>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</si>
  <si>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</si>
  <si>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</si>
  <si>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</si>
  <si>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</si>
  <si>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</si>
  <si>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</si>
  <si>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</si>
  <si>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</si>
  <si>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</si>
  <si>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</si>
  <si>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</si>
  <si>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</si>
  <si>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</si>
  <si>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</si>
  <si>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</si>
  <si>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</si>
  <si>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</si>
  <si>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</si>
  <si>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</si>
  <si>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</si>
  <si>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</si>
  <si>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</si>
  <si>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</si>
  <si>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</si>
  <si>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</si>
  <si>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</si>
  <si>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</si>
  <si>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</si>
  <si>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</si>
  <si>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</si>
  <si>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</si>
  <si>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</si>
  <si>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</si>
  <si>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</si>
  <si>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</si>
  <si>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</si>
  <si>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</si>
  <si>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</si>
  <si>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</si>
  <si>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</si>
  <si>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</si>
  <si>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</si>
  <si>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</si>
  <si>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</si>
  <si>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</si>
  <si>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</si>
  <si>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</si>
  <si>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</si>
  <si>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</si>
  <si>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</si>
  <si>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</si>
  <si>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</si>
  <si>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</si>
  <si>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</si>
  <si>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</si>
  <si>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</si>
  <si>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</si>
  <si>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</si>
  <si>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</si>
  <si>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</si>
  <si>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</si>
  <si>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</si>
  <si>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</si>
  <si>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</si>
  <si>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</si>
  <si>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</si>
  <si>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</si>
  <si>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</si>
  <si>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</si>
  <si>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</si>
  <si>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</si>
  <si>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</si>
  <si>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</si>
  <si>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</si>
  <si>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</si>
  <si>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</si>
  <si>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</si>
  <si>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</si>
  <si>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</si>
  <si>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</si>
  <si>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</si>
  <si>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</si>
  <si>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</si>
  <si>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</si>
  <si>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</si>
  <si>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</si>
  <si>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</si>
  <si>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</si>
  <si>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</si>
  <si>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</si>
  <si>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</si>
  <si>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</si>
  <si>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</si>
  <si>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</si>
  <si>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</si>
  <si>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</si>
  <si>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</si>
  <si>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</si>
  <si>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</si>
  <si>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</si>
  <si>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</si>
  <si>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</si>
  <si>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</si>
  <si>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</si>
  <si>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</si>
  <si>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</si>
  <si>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</si>
  <si>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</si>
  <si>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</si>
  <si>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</si>
  <si>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</si>
  <si>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</si>
  <si>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</si>
  <si>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</si>
  <si>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</si>
  <si>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</si>
  <si>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</si>
  <si>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</si>
  <si>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</si>
  <si>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</si>
  <si>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</si>
  <si>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</si>
  <si>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</si>
  <si>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</si>
  <si>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</si>
  <si>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</si>
  <si>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</si>
  <si>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</si>
  <si>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</si>
  <si>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</si>
  <si>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</si>
  <si>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</si>
  <si>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</si>
  <si>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</si>
  <si>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</si>
  <si>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</si>
  <si>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</si>
  <si>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</si>
  <si>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</si>
  <si>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</si>
  <si>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</si>
  <si>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</si>
  <si>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</si>
  <si>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</si>
  <si>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</si>
  <si>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</si>
  <si>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</si>
  <si>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</si>
  <si>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</si>
  <si>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</si>
  <si>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</si>
  <si>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</si>
  <si>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</si>
  <si>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</si>
  <si>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</si>
  <si>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</si>
  <si>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</si>
  <si>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</si>
  <si>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</si>
  <si>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</si>
  <si>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</si>
  <si>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</si>
  <si>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</si>
  <si>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</si>
  <si>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</si>
  <si>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</si>
  <si>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</si>
  <si>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</si>
  <si>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</si>
  <si>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</si>
  <si>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</si>
  <si>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</si>
  <si>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</si>
  <si>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</si>
  <si>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</si>
  <si>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</si>
  <si>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</si>
  <si>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</si>
  <si>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</si>
  <si>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</si>
  <si>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</si>
  <si>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</si>
  <si>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</si>
  <si>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</si>
  <si>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</si>
  <si>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</si>
  <si>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</si>
  <si>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</si>
  <si>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</si>
  <si>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</si>
  <si>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</si>
  <si>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</si>
  <si>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</si>
  <si>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</si>
  <si>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</si>
  <si>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</si>
  <si>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</si>
  <si>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</si>
  <si>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</si>
  <si>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</si>
  <si>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</si>
  <si>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</si>
  <si>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</si>
  <si>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</si>
  <si>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</si>
  <si>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</si>
  <si>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</si>
  <si>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</si>
  <si>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</si>
  <si>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</si>
  <si>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</si>
  <si>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</si>
  <si>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</si>
  <si>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</si>
  <si>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</si>
  <si>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</si>
  <si>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</si>
  <si>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</si>
  <si>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</si>
  <si>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</si>
  <si>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</si>
  <si>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</si>
  <si>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</si>
  <si>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</si>
  <si>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</si>
  <si>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</si>
  <si>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</si>
  <si>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</si>
  <si>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</si>
  <si>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</si>
  <si>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</si>
  <si>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</si>
  <si>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</si>
  <si>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</si>
  <si>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</si>
  <si>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</si>
  <si>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</si>
  <si>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</si>
  <si>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</si>
  <si>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</si>
  <si>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</si>
  <si>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</si>
  <si>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</si>
  <si>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</si>
  <si>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</si>
  <si>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</si>
  <si>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</si>
  <si>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</si>
  <si>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</si>
  <si>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</si>
  <si>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</si>
  <si>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</si>
  <si>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</si>
  <si>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</si>
  <si>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</si>
  <si>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</si>
  <si>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</si>
  <si>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</si>
  <si>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</si>
  <si>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</si>
  <si>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</si>
  <si>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</si>
  <si>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</si>
  <si>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</si>
  <si>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</si>
  <si>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</si>
  <si>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</si>
  <si>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</si>
  <si>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</si>
  <si>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</si>
  <si>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</si>
  <si>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</si>
  <si>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</si>
  <si>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</si>
  <si>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</si>
  <si>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</si>
  <si>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</si>
  <si>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</si>
  <si>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</si>
  <si>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</si>
  <si>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</si>
  <si>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</si>
  <si>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</si>
  <si>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</si>
  <si>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</si>
  <si>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</si>
  <si>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</si>
  <si>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</si>
  <si>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</si>
  <si>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</si>
  <si>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</si>
  <si>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</si>
  <si>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</si>
  <si>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</si>
  <si>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</si>
  <si>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</si>
  <si>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</si>
  <si>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</si>
  <si>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</si>
  <si>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</si>
  <si>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</si>
  <si>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</si>
  <si>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</si>
  <si>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</si>
  <si>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</si>
  <si>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</si>
  <si>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</si>
  <si>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</si>
  <si>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</si>
  <si>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</si>
  <si>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</si>
  <si>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</si>
  <si>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</si>
  <si>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</si>
  <si>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</si>
  <si>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</si>
  <si>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</si>
  <si>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</si>
  <si>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</si>
  <si>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</si>
  <si>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</si>
  <si>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</si>
  <si>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</si>
  <si>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</si>
  <si>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</si>
  <si>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</si>
  <si>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</si>
  <si>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</si>
  <si>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</si>
  <si>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</si>
  <si>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</si>
  <si>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</si>
  <si>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</si>
  <si>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</si>
  <si>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</si>
  <si>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</si>
  <si>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</si>
  <si>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</si>
  <si>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</si>
  <si>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</si>
  <si>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</si>
  <si>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</si>
  <si>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</si>
  <si>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</si>
  <si>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</si>
  <si>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</si>
  <si>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</si>
  <si>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</si>
  <si>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</si>
  <si>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</si>
  <si>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</si>
  <si>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</si>
  <si>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</si>
  <si>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</si>
  <si>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</si>
  <si>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</si>
  <si>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</si>
  <si>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</si>
  <si>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</si>
  <si>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</si>
  <si>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</si>
  <si>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</si>
  <si>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</si>
  <si>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</si>
  <si>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</si>
  <si>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</si>
  <si>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</si>
  <si>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</si>
  <si>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</si>
  <si>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</si>
  <si>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</si>
  <si>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</si>
  <si>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</si>
  <si>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</si>
  <si>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</si>
  <si>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</si>
  <si>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</si>
  <si>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</si>
  <si>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</si>
  <si>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</si>
  <si>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</si>
  <si>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</si>
  <si>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</si>
  <si>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</si>
  <si>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</si>
  <si>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</si>
  <si>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</si>
  <si>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</si>
  <si>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</si>
  <si>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</si>
  <si>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</si>
  <si>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</si>
  <si>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</si>
  <si>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</si>
  <si>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</si>
  <si>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</si>
  <si>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</si>
  <si>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</si>
  <si>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</si>
  <si>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</si>
  <si>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</si>
  <si>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</si>
  <si>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</si>
  <si>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</si>
  <si>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</si>
  <si>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</si>
  <si>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</si>
  <si>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</si>
  <si>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</si>
  <si>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</si>
  <si>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</si>
  <si>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</si>
  <si>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</si>
  <si>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</si>
  <si>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</si>
  <si>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</si>
  <si>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</si>
  <si>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</si>
  <si>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</si>
  <si>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</si>
  <si>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</si>
  <si>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</si>
  <si>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</si>
  <si>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</si>
  <si>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</si>
  <si>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</si>
  <si>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</si>
  <si>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</si>
  <si>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</si>
  <si>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</si>
  <si>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</si>
  <si>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</si>
  <si>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</si>
  <si>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</si>
  <si>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</si>
  <si>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</si>
  <si>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</si>
  <si>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</si>
  <si>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</si>
  <si>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</si>
  <si>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</si>
  <si>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</si>
  <si>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</si>
  <si>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</si>
  <si>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</si>
  <si>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</si>
  <si>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</si>
  <si>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</si>
  <si>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</si>
  <si>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</si>
  <si>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</si>
  <si>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</si>
  <si>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</si>
  <si>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</si>
  <si>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</si>
  <si>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</si>
  <si>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</si>
  <si>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</si>
  <si>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</si>
  <si>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</si>
  <si>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</si>
  <si>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</si>
  <si>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</si>
  <si>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</si>
  <si>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</si>
  <si>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</si>
  <si>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</si>
  <si>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</si>
  <si>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</si>
  <si>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</si>
  <si>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</si>
  <si>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</si>
  <si>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</si>
  <si>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</si>
  <si>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</si>
  <si>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</si>
  <si>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</si>
  <si>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</si>
  <si>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</si>
  <si>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</si>
  <si>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</si>
  <si>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</si>
  <si>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</si>
  <si>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</si>
  <si>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</si>
  <si>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</si>
  <si>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</si>
  <si>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</si>
  <si>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</si>
  <si>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</si>
  <si>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</si>
  <si>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</si>
  <si>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</si>
  <si>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</si>
  <si>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</si>
  <si>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</si>
  <si>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</si>
  <si>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</si>
  <si>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</si>
  <si>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</si>
  <si>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</si>
  <si>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</si>
  <si>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</si>
  <si>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</si>
  <si>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</si>
  <si>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</si>
  <si>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</si>
  <si>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</si>
  <si>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</si>
  <si>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</si>
  <si>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</si>
  <si>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</si>
  <si>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</si>
  <si>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</si>
  <si>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</si>
  <si>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</si>
  <si>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</si>
  <si>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</si>
  <si>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</si>
  <si>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</si>
  <si>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</si>
  <si>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</si>
  <si>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</si>
  <si>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</si>
  <si>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</si>
  <si>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</si>
  <si>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</si>
  <si>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</si>
  <si>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</si>
  <si>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</si>
  <si>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</si>
  <si>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</si>
  <si>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</si>
  <si>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</si>
  <si>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</si>
  <si>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</si>
  <si>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</si>
  <si>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</si>
  <si>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</si>
  <si>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</si>
  <si>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</si>
  <si>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</si>
  <si>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</si>
  <si>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</si>
  <si>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</si>
  <si>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</si>
  <si>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</si>
  <si>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</si>
  <si>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</si>
  <si>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</si>
  <si>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</si>
  <si>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</si>
  <si>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</si>
  <si>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</si>
  <si>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</si>
  <si>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</si>
  <si>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</si>
  <si>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</si>
  <si>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</si>
  <si>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</si>
  <si>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</si>
  <si>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</si>
  <si>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</si>
  <si>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</si>
  <si>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</si>
  <si>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</si>
  <si>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</si>
  <si>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</si>
  <si>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</si>
  <si>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</si>
  <si>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</si>
  <si>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</si>
  <si>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</si>
  <si>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</si>
  <si>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</si>
  <si>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</si>
  <si>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</si>
  <si>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</si>
  <si>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</si>
  <si>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</si>
  <si>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</si>
  <si>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</si>
  <si>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</si>
  <si>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</si>
  <si>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</si>
  <si>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</si>
  <si>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</si>
  <si>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</si>
  <si>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</si>
  <si>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</si>
  <si>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</si>
  <si>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</si>
  <si>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</si>
  <si>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</si>
  <si>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</si>
  <si>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</si>
  <si>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</si>
  <si>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</si>
  <si>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</si>
  <si>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</si>
  <si>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</si>
  <si>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</si>
  <si>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</si>
  <si>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</si>
  <si>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</si>
  <si>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</si>
  <si>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</si>
  <si>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</si>
  <si>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</si>
  <si>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</si>
  <si>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</si>
  <si>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</si>
  <si>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</si>
  <si>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</si>
  <si>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</si>
  <si>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</si>
  <si>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</si>
  <si>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</si>
  <si>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</si>
  <si>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</si>
  <si>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</si>
  <si>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</si>
  <si>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</si>
  <si>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</si>
  <si>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</si>
  <si>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</si>
  <si>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</si>
  <si>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</si>
  <si>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</si>
  <si>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</si>
  <si>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</si>
  <si>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</si>
  <si>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</si>
  <si>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</si>
  <si>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</si>
  <si>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</si>
  <si>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</si>
  <si>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</si>
  <si>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</si>
  <si>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</si>
  <si>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</si>
  <si>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</si>
  <si>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</si>
  <si>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</si>
  <si>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</si>
  <si>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</si>
  <si>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</si>
  <si>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</si>
  <si>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</si>
  <si>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</si>
  <si>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</si>
  <si>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</si>
  <si>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</si>
  <si>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</si>
  <si>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</si>
  <si>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</si>
  <si>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</si>
  <si>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</si>
  <si>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</si>
  <si>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</si>
  <si>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</si>
  <si>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</si>
  <si>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</si>
  <si>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</si>
  <si>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</si>
  <si>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</si>
  <si>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</si>
  <si>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</si>
  <si>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</si>
  <si>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</si>
  <si>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</si>
  <si>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</si>
  <si>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</si>
  <si>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</si>
  <si>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</si>
  <si>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</si>
  <si>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</si>
  <si>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</si>
  <si>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</si>
  <si>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</si>
  <si>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</si>
  <si>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</si>
  <si>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</si>
  <si>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</si>
  <si>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</si>
  <si>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</si>
  <si>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</si>
  <si>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</si>
  <si>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</si>
  <si>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</si>
  <si>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</si>
  <si>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</si>
  <si>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</si>
  <si>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</si>
  <si>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</si>
  <si>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</si>
  <si>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</si>
  <si>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</si>
  <si>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</si>
  <si>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</si>
  <si>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</si>
  <si>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</si>
  <si>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</si>
  <si>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</si>
  <si>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</si>
  <si>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</si>
  <si>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</si>
  <si>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</si>
  <si>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</si>
  <si>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</si>
  <si>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</si>
  <si>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</si>
  <si>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</si>
  <si>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</si>
  <si>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</si>
  <si>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</si>
  <si>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</si>
  <si>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</si>
  <si>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</si>
  <si>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</si>
  <si>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</si>
  <si>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</si>
  <si>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</si>
  <si>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</si>
  <si>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</si>
  <si>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</si>
  <si>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</si>
  <si>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</si>
  <si>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</si>
  <si>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</si>
  <si>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</si>
  <si>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</si>
  <si>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</si>
  <si>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</si>
  <si>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</si>
  <si>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</si>
  <si>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</si>
  <si>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</si>
  <si>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</si>
  <si>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</si>
  <si>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</si>
  <si>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</si>
  <si>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</si>
  <si>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</si>
  <si>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</si>
  <si>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</si>
  <si>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</si>
  <si>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</si>
  <si>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</si>
  <si>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</si>
  <si>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</si>
  <si>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</si>
  <si>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</si>
  <si>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</si>
  <si>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</si>
  <si>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</si>
  <si>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</si>
  <si>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</si>
  <si>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</si>
  <si>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</si>
  <si>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</si>
  <si>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</si>
  <si>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</si>
  <si>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</si>
  <si>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</si>
  <si>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</si>
  <si>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</si>
  <si>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</si>
  <si>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</si>
  <si>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</si>
  <si>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</si>
  <si>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</si>
  <si>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</si>
  <si>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</si>
  <si>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</si>
  <si>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</si>
  <si>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</si>
  <si>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</si>
  <si>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</si>
  <si>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</si>
  <si>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</si>
  <si>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</si>
  <si>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</si>
  <si>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</si>
  <si>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</si>
  <si>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</si>
  <si>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</si>
  <si>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</si>
  <si>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</si>
  <si>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</si>
  <si>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</si>
  <si>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</si>
  <si>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</si>
  <si>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</si>
  <si>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</si>
  <si>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</si>
  <si>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</si>
  <si>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</si>
  <si>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</si>
  <si>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</si>
  <si>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</si>
  <si>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</si>
  <si>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</si>
  <si>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</si>
  <si>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</si>
  <si>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</si>
  <si>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</si>
  <si>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</si>
  <si>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</si>
  <si>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</si>
  <si>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</si>
  <si>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</si>
  <si>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</si>
  <si>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</si>
  <si>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</si>
  <si>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</si>
  <si>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</si>
  <si>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</si>
  <si>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</si>
  <si>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</si>
  <si>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</si>
  <si>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</si>
  <si>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</si>
  <si>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</si>
  <si>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</si>
  <si>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</si>
  <si>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</si>
  <si>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</si>
  <si>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</si>
  <si>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</si>
  <si>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</si>
  <si>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</si>
  <si>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</si>
  <si>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</si>
  <si>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</si>
  <si>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</si>
  <si>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</si>
  <si>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</si>
  <si>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</si>
  <si>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</si>
  <si>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</si>
  <si>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</si>
  <si>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</si>
  <si>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</si>
  <si>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</si>
  <si>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</si>
  <si>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</si>
  <si>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</si>
  <si>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</si>
  <si>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</si>
  <si>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</si>
  <si>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</si>
  <si>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</si>
  <si>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</si>
  <si>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</si>
  <si>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</si>
  <si>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</si>
  <si>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</si>
  <si>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</si>
  <si>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</si>
  <si>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</si>
  <si>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</si>
  <si>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</si>
  <si>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</si>
  <si>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</si>
  <si>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</si>
  <si>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</si>
  <si>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</si>
  <si>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</si>
  <si>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</si>
  <si>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</si>
  <si>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</si>
  <si>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</si>
  <si>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</si>
  <si>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</si>
  <si>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</si>
  <si>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</si>
  <si>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</si>
  <si>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</si>
  <si>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</si>
  <si>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</si>
  <si>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</si>
  <si>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</si>
  <si>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</si>
  <si>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</si>
  <si>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</si>
  <si>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</si>
  <si>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</si>
  <si>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</si>
  <si>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</si>
  <si>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</si>
  <si>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</si>
  <si>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</si>
  <si>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</si>
  <si>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</si>
  <si>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</si>
  <si>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</si>
  <si>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</si>
  <si>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</si>
  <si>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</si>
  <si>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</si>
  <si>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</si>
  <si>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</si>
  <si>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</si>
  <si>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</si>
  <si>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</si>
  <si>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</si>
  <si>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</si>
  <si>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</si>
  <si>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</si>
  <si>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</si>
  <si>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</si>
  <si>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</si>
  <si>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</si>
  <si>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</si>
  <si>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</si>
  <si>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</si>
  <si>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</si>
  <si>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</si>
  <si>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</si>
  <si>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</si>
  <si>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</si>
  <si>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</si>
  <si>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</si>
  <si>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</si>
  <si>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</si>
  <si>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</si>
  <si>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</si>
  <si>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</si>
  <si>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</si>
  <si>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</si>
  <si>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</si>
  <si>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</si>
  <si>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</si>
  <si>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</si>
  <si>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</si>
  <si>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</si>
  <si>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</si>
  <si>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</si>
  <si>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</si>
  <si>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</si>
  <si>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</si>
  <si>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</si>
  <si>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</si>
  <si>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</si>
  <si>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</si>
  <si>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</si>
  <si>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</si>
  <si>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</si>
  <si>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</si>
  <si>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</si>
  <si>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</si>
  <si>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</si>
  <si>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</si>
  <si>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</si>
  <si>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</si>
  <si>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</si>
  <si>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</si>
  <si>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</si>
  <si>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</si>
  <si>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</si>
  <si>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</si>
  <si>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</si>
  <si>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</si>
  <si>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</si>
  <si>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</si>
  <si>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</si>
  <si>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</si>
  <si>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</si>
  <si>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</si>
  <si>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</si>
  <si>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</si>
  <si>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</si>
  <si>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</si>
  <si>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</si>
  <si>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</si>
  <si>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</si>
  <si>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</si>
  <si>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</si>
  <si>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</si>
  <si>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</si>
  <si>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</si>
  <si>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</si>
  <si>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</si>
  <si>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</si>
  <si>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</si>
  <si>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</si>
  <si>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</si>
  <si>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</si>
  <si>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</si>
  <si>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</si>
  <si>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</si>
  <si>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</si>
  <si>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</si>
  <si>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</si>
  <si>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</si>
  <si>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</si>
  <si>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</si>
  <si>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</si>
  <si>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</si>
  <si>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</si>
  <si>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</si>
  <si>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</si>
  <si>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</si>
  <si>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</si>
  <si>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</si>
  <si>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</si>
  <si>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</si>
  <si>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</si>
  <si>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</si>
  <si>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</si>
  <si>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</si>
  <si>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</si>
  <si>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</si>
  <si>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</si>
  <si>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</si>
  <si>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</si>
  <si>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</si>
  <si>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</si>
  <si>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</si>
  <si>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</si>
  <si>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</si>
  <si>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</si>
  <si>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</si>
  <si>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</si>
  <si>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</si>
  <si>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</si>
  <si>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</si>
  <si>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</si>
  <si>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</si>
  <si>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</si>
  <si>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</si>
  <si>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</si>
  <si>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</si>
  <si>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</si>
  <si>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</si>
  <si>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</si>
  <si>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</si>
  <si>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</si>
  <si>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</si>
  <si>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</si>
  <si>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</si>
  <si>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</si>
  <si>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</si>
  <si>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</si>
  <si>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</si>
  <si>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</si>
  <si>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</si>
  <si>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</si>
  <si>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</si>
  <si>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</si>
  <si>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</si>
  <si>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</si>
  <si>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</si>
  <si>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</si>
  <si>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</si>
  <si>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</si>
  <si>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</si>
  <si>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</si>
  <si>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</si>
  <si>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</si>
  <si>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</si>
  <si>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</si>
  <si>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</si>
  <si>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</si>
  <si>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</si>
  <si>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</si>
  <si>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</si>
  <si>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</si>
  <si>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</si>
  <si>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</si>
  <si>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</si>
  <si>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</si>
  <si>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</si>
  <si>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</si>
  <si>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</si>
  <si>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</si>
  <si>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</si>
  <si>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</si>
  <si>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</si>
  <si>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</si>
  <si>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</si>
  <si>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</si>
  <si>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</si>
  <si>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</si>
  <si>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</si>
  <si>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</si>
  <si>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</si>
  <si>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</si>
  <si>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</si>
  <si>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</si>
  <si>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</si>
  <si>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</si>
  <si>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</si>
  <si>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</si>
  <si>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</si>
  <si>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</si>
  <si>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</si>
  <si>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</si>
  <si>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</si>
  <si>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</si>
  <si>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</si>
  <si>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</si>
  <si>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</si>
  <si>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</si>
  <si>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</si>
  <si>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</si>
  <si>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</si>
  <si>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</si>
  <si>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</si>
  <si>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</si>
  <si>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</si>
  <si>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</si>
  <si>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</si>
  <si>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</si>
  <si>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</si>
  <si>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</si>
  <si>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</si>
  <si>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</si>
  <si>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</si>
  <si>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</si>
  <si>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</si>
  <si>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</si>
  <si>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</si>
  <si>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</si>
  <si>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</si>
  <si>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</si>
  <si>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</si>
  <si>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</si>
  <si>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</si>
  <si>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</si>
  <si>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</si>
  <si>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</si>
  <si>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</si>
  <si>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</si>
  <si>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</si>
  <si>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</si>
  <si>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</si>
  <si>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</si>
  <si>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</si>
  <si>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</si>
  <si>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</si>
  <si>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</si>
  <si>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</si>
  <si>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</si>
  <si>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</si>
  <si>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</si>
  <si>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</si>
  <si>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</si>
  <si>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</si>
  <si>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</si>
  <si>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</si>
  <si>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</si>
  <si>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</si>
  <si>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</si>
  <si>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</si>
  <si>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</si>
  <si>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</si>
  <si>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</si>
  <si>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</si>
  <si>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</si>
  <si>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</si>
  <si>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</si>
  <si>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</si>
  <si>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</si>
  <si>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</si>
  <si>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</si>
  <si>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</si>
  <si>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</si>
  <si>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</si>
  <si>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</si>
  <si>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</si>
  <si>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</si>
  <si>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</si>
  <si>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</si>
  <si>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</si>
  <si>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</si>
  <si>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</si>
  <si>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</si>
  <si>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</si>
  <si>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</si>
  <si>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</si>
  <si>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</si>
  <si>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</si>
  <si>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</si>
  <si>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</si>
  <si>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</si>
  <si>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</si>
  <si>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</si>
  <si>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</si>
  <si>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</si>
  <si>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</si>
  <si>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</si>
  <si>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</si>
  <si>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</si>
  <si>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</si>
  <si>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</si>
  <si>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</si>
  <si>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</si>
  <si>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</si>
  <si>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</si>
  <si>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</si>
  <si>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</si>
  <si>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</si>
  <si>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</si>
  <si>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</si>
  <si>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</si>
  <si>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</si>
  <si>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</si>
  <si>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</si>
  <si>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</si>
  <si>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</si>
  <si>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</si>
  <si>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</si>
  <si>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</si>
  <si>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</si>
  <si>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</si>
  <si>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</si>
  <si>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</si>
  <si>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</si>
  <si>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</si>
  <si>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</si>
  <si>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</si>
  <si>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</si>
  <si>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</si>
  <si>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</si>
  <si>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</si>
  <si>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</si>
  <si>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</si>
  <si>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</si>
  <si>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</si>
  <si>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</si>
  <si>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</si>
  <si>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</si>
  <si>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</si>
  <si>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</si>
  <si>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</si>
  <si>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</si>
  <si>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</si>
  <si>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</si>
  <si>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</si>
  <si>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</si>
  <si>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</si>
  <si>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</si>
  <si>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</si>
  <si>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</si>
  <si>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</si>
  <si>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</si>
  <si>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</si>
  <si>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</si>
  <si>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</si>
  <si>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</si>
  <si>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</si>
  <si>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</si>
  <si>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</si>
  <si>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</si>
  <si>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</si>
  <si>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</si>
  <si>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</si>
  <si>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</si>
  <si>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</si>
  <si>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</si>
  <si>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</si>
  <si>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</si>
  <si>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</si>
  <si>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</si>
  <si>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</si>
  <si>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</si>
  <si>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</si>
  <si>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</si>
  <si>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</si>
  <si>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</si>
  <si>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</si>
  <si>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</si>
  <si>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</si>
  <si>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</si>
  <si>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</si>
  <si>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</si>
  <si>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</si>
  <si>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</si>
  <si>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</si>
  <si>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</si>
  <si>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</si>
  <si>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</si>
  <si>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</si>
  <si>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</si>
  <si>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</si>
  <si>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</si>
  <si>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</si>
  <si>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</si>
  <si>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</si>
  <si>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</si>
  <si>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</si>
  <si>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</si>
  <si>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</si>
  <si>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</si>
  <si>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</si>
  <si>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</si>
  <si>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</si>
  <si>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</si>
  <si>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</si>
  <si>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</si>
  <si>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</si>
  <si>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</si>
  <si>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</si>
  <si>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</si>
  <si>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</si>
  <si>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</si>
  <si>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</si>
  <si>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</si>
  <si>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</si>
  <si>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</si>
  <si>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</si>
  <si>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</si>
  <si>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</si>
  <si>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</si>
  <si>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</si>
  <si>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</si>
  <si>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</si>
  <si>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</si>
  <si>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</si>
  <si>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</si>
  <si>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</si>
  <si>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</si>
  <si>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</si>
  <si>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</si>
  <si>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</si>
  <si>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</si>
  <si>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</si>
  <si>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</si>
  <si>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</si>
  <si>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</si>
  <si>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</si>
  <si>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</si>
  <si>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</si>
  <si>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</si>
  <si>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</si>
  <si>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</si>
  <si>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</si>
  <si>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</si>
  <si>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</si>
  <si>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</si>
  <si>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</si>
  <si>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</si>
  <si>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</si>
  <si>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</si>
  <si>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</si>
  <si>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</si>
  <si>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</si>
  <si>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</si>
  <si>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</si>
  <si>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</si>
  <si>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</si>
  <si>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</si>
  <si>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</si>
  <si>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</si>
  <si>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</si>
  <si>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</si>
  <si>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</si>
  <si>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</si>
  <si>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</si>
  <si>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</si>
  <si>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</si>
  <si>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</si>
  <si>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</si>
  <si>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</si>
  <si>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</si>
  <si>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</si>
  <si>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</si>
  <si>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</si>
  <si>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</si>
  <si>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</si>
  <si>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</si>
  <si>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</si>
  <si>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</si>
  <si>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</si>
  <si>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</si>
  <si>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</si>
  <si>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</si>
  <si>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</si>
  <si>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</si>
  <si>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</si>
  <si>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</si>
  <si>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</si>
  <si>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</si>
  <si>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</si>
  <si>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</si>
  <si>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</si>
  <si>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</si>
  <si>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</si>
  <si>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</si>
  <si>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</si>
  <si>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</si>
  <si>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</si>
  <si>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</si>
  <si>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</si>
  <si>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</si>
  <si>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</si>
  <si>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</si>
  <si>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</si>
  <si>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</si>
  <si>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</si>
  <si>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</si>
  <si>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</si>
  <si>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</si>
  <si>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</si>
  <si>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</si>
  <si>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</si>
  <si>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</si>
  <si>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</si>
  <si>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</si>
  <si>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</si>
  <si>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</si>
  <si>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</si>
  <si>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</si>
  <si>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</si>
  <si>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</si>
  <si>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</si>
  <si>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</si>
  <si>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</si>
  <si>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</si>
  <si>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</si>
  <si>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</si>
  <si>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</si>
  <si>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</si>
  <si>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</si>
  <si>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</si>
  <si>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</si>
  <si>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</si>
  <si>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</si>
  <si>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</si>
  <si>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</si>
  <si>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</si>
  <si>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</si>
  <si>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</si>
  <si>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</si>
  <si>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</si>
  <si>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</si>
  <si>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</si>
  <si>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</si>
  <si>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</si>
  <si>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</si>
  <si>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</si>
  <si>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</si>
  <si>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</si>
  <si>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</si>
  <si>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</si>
  <si>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</si>
  <si>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</si>
  <si>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</si>
  <si>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</si>
  <si>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</si>
  <si>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</si>
  <si>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</si>
  <si>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</si>
  <si>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</si>
  <si>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</si>
  <si>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</si>
  <si>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</si>
  <si>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</si>
  <si>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</si>
  <si>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</si>
  <si>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</si>
  <si>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</si>
  <si>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</si>
  <si>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</si>
  <si>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</si>
  <si>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</si>
  <si>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</si>
  <si>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</si>
  <si>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</si>
  <si>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</si>
  <si>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</si>
  <si>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</si>
  <si>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</si>
  <si>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</si>
  <si>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</si>
  <si>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</si>
  <si>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</si>
  <si>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</si>
  <si>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</si>
  <si>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</si>
  <si>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</si>
  <si>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</si>
  <si>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</si>
  <si>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</si>
  <si>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</si>
  <si>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</si>
  <si>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</si>
  <si>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</si>
  <si>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</si>
  <si>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</si>
  <si>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</si>
  <si>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</si>
  <si>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</si>
  <si>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</si>
  <si>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</si>
  <si>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</si>
  <si>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</si>
  <si>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</si>
  <si>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</si>
  <si>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</si>
  <si>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</si>
  <si>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</si>
  <si>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</si>
  <si>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</si>
  <si>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</si>
  <si>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</si>
  <si>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</si>
  <si>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</si>
  <si>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</si>
  <si>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</si>
  <si>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</si>
  <si>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</si>
  <si>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</si>
  <si>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</si>
  <si>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</si>
  <si>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</si>
  <si>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</si>
  <si>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</si>
  <si>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</si>
  <si>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</si>
  <si>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</si>
  <si>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</si>
  <si>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</si>
  <si>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</si>
  <si>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</si>
  <si>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</si>
  <si>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</si>
  <si>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</si>
  <si>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</si>
  <si>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</si>
  <si>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</si>
  <si>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</si>
  <si>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</si>
  <si>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</si>
  <si>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</si>
  <si>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</si>
  <si>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</si>
  <si>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</si>
  <si>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</si>
  <si>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</si>
  <si>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</si>
  <si>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</si>
  <si>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</si>
  <si>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</si>
  <si>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</si>
  <si>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</si>
  <si>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</si>
  <si>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</si>
  <si>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</si>
  <si>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</si>
  <si>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</si>
  <si>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</si>
  <si>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</si>
  <si>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</si>
  <si>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</si>
  <si>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</si>
  <si>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</si>
  <si>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</si>
  <si>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</si>
  <si>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</si>
  <si>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</si>
  <si>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</si>
  <si>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</si>
  <si>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</si>
  <si>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</si>
  <si>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</si>
  <si>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</si>
  <si>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</si>
  <si>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</si>
  <si>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</si>
  <si>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</si>
  <si>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</si>
  <si>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</si>
  <si>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</si>
  <si>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</si>
  <si>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</si>
  <si>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</si>
  <si>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</si>
  <si>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</si>
  <si>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</si>
  <si>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</si>
  <si>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</si>
  <si>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</si>
  <si>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</si>
  <si>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</si>
  <si>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</si>
  <si>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</si>
  <si>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</si>
  <si>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</si>
  <si>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</si>
  <si>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</si>
  <si>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</si>
  <si>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</si>
  <si>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</si>
  <si>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</si>
  <si>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</si>
  <si>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</si>
  <si>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</si>
  <si>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</si>
  <si>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</si>
  <si>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</si>
  <si>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</si>
  <si>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</si>
  <si>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</si>
  <si>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</si>
  <si>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</si>
  <si>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</si>
  <si>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</si>
  <si>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</si>
  <si>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</si>
  <si>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</si>
  <si>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</si>
  <si>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</si>
  <si>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</si>
  <si>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</si>
  <si>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</si>
  <si>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</si>
  <si>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</si>
  <si>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</si>
  <si>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</si>
  <si>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</si>
  <si>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</si>
  <si>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</si>
  <si>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</si>
  <si>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</si>
  <si>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</si>
  <si>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</si>
  <si>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</si>
  <si>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</si>
  <si>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</si>
  <si>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</si>
  <si>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</si>
  <si>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</si>
  <si>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</si>
  <si>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</si>
  <si>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</si>
  <si>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</si>
  <si>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</si>
  <si>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</si>
  <si>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</si>
  <si>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</si>
  <si>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</si>
  <si>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</si>
  <si>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</si>
  <si>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</si>
  <si>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</si>
  <si>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</si>
  <si>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</si>
  <si>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</si>
  <si>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</si>
  <si>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</si>
  <si>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</si>
  <si>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</si>
  <si>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</si>
  <si>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</si>
  <si>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</si>
  <si>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</si>
  <si>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</si>
  <si>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</si>
  <si>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</si>
  <si>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</si>
  <si>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</si>
  <si>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</si>
  <si>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</si>
  <si>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</si>
  <si>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</si>
  <si>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</si>
  <si>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</si>
  <si>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</si>
  <si>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</si>
  <si>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</si>
  <si>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</si>
  <si>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</si>
  <si>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</si>
  <si>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</si>
  <si>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</si>
  <si>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</si>
  <si>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</si>
  <si>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</si>
  <si>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</si>
  <si>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</si>
  <si>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</si>
  <si>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</si>
  <si>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</si>
  <si>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</si>
  <si>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</si>
  <si>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</si>
  <si>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</si>
  <si>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</si>
  <si>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</si>
  <si>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</si>
  <si>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</si>
  <si>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</si>
  <si>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</si>
  <si>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</si>
  <si>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</si>
  <si>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</si>
  <si>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</si>
  <si>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</si>
  <si>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</si>
  <si>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</si>
  <si>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</si>
  <si>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</si>
  <si>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</si>
  <si>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</si>
  <si>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</si>
  <si>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</si>
  <si>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</si>
  <si>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</si>
  <si>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</si>
  <si>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</si>
  <si>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</si>
  <si>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</si>
  <si>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</si>
  <si>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</si>
  <si>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</si>
  <si>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</si>
  <si>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</si>
  <si>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</si>
  <si>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</si>
  <si>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</si>
  <si>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</si>
  <si>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</si>
  <si>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</si>
  <si>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</si>
  <si>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</si>
  <si>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</si>
  <si>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</si>
  <si>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</si>
  <si>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</si>
  <si>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</si>
  <si>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</si>
  <si>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</si>
  <si>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</si>
  <si>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</si>
  <si>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</si>
  <si>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</si>
  <si>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</si>
  <si>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</si>
  <si>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</si>
  <si>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</si>
  <si>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</si>
  <si>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</si>
  <si>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</si>
  <si>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</si>
  <si>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</si>
  <si>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</si>
  <si>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</si>
  <si>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</si>
  <si>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</si>
  <si>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</si>
  <si>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</si>
  <si>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</si>
  <si>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</si>
  <si>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</si>
  <si>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</si>
  <si>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</si>
  <si>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</si>
  <si>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</si>
  <si>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</si>
  <si>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</si>
  <si>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</si>
  <si>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</si>
  <si>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</si>
  <si>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</si>
  <si>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</si>
  <si>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</si>
  <si>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</si>
  <si>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</si>
  <si>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</si>
  <si>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</si>
  <si>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</si>
  <si>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</si>
  <si>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</si>
  <si>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</si>
  <si>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</si>
  <si>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</si>
  <si>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</si>
  <si>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</si>
  <si>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</si>
  <si>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</si>
  <si>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</si>
  <si>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</si>
  <si>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</si>
  <si>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</si>
  <si>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</si>
  <si>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</si>
  <si>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</si>
  <si>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</si>
  <si>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</si>
  <si>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</si>
  <si>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</si>
  <si>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</si>
  <si>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</si>
  <si>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</si>
  <si>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</si>
  <si>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</si>
  <si>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</si>
  <si>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</si>
  <si>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</si>
  <si>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</si>
  <si>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</si>
  <si>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</si>
  <si>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</si>
  <si>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</si>
  <si>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</si>
  <si>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</si>
  <si>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</si>
  <si>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</si>
  <si>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</si>
  <si>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</si>
  <si>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</si>
  <si>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</si>
  <si>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</si>
  <si>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</si>
  <si>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</si>
  <si>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</si>
  <si>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</si>
  <si>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</si>
  <si>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</si>
  <si>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</si>
  <si>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</si>
  <si>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</si>
  <si>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</si>
  <si>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</si>
  <si>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</si>
  <si>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</si>
  <si>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</si>
  <si>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</si>
  <si>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</si>
  <si>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</si>
  <si>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</si>
  <si>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</si>
  <si>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</si>
  <si>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</si>
  <si>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</si>
  <si>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</si>
  <si>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</si>
  <si>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</si>
  <si>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</si>
  <si>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</si>
  <si>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</si>
  <si>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</si>
  <si>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</si>
  <si>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</si>
  <si>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</si>
  <si>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</si>
  <si>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</si>
  <si>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</si>
  <si>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</si>
  <si>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</si>
  <si>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</si>
  <si>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</si>
  <si>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</si>
  <si>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</si>
  <si>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</si>
  <si>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</si>
  <si>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</si>
  <si>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</si>
  <si>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</si>
  <si>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</si>
  <si>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</si>
  <si>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</si>
  <si>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</si>
  <si>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</si>
  <si>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</si>
  <si>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</si>
  <si>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</si>
  <si>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</si>
  <si>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</si>
  <si>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</si>
  <si>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</si>
  <si>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</si>
  <si>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</si>
  <si>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</si>
  <si>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</si>
  <si>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</si>
  <si>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</si>
  <si>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</si>
  <si>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</si>
  <si>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</si>
  <si>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</si>
  <si>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</si>
  <si>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</si>
  <si>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</si>
  <si>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</si>
  <si>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</si>
  <si>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</si>
  <si>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</si>
  <si>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</si>
  <si>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</si>
  <si>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</si>
  <si>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</si>
  <si>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</si>
  <si>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</si>
  <si>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</si>
  <si>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</si>
  <si>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</si>
  <si>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</si>
  <si>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</si>
  <si>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</si>
  <si>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</si>
  <si>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</si>
  <si>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</si>
  <si>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</si>
  <si>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</si>
  <si>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</si>
  <si>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</si>
  <si>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</si>
  <si>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</si>
  <si>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</si>
  <si>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</si>
  <si>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</si>
  <si>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</si>
  <si>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</si>
  <si>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</si>
  <si>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</si>
  <si>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</si>
  <si>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</si>
  <si>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</si>
  <si>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</si>
  <si>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</si>
  <si>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</si>
  <si>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</si>
  <si>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</si>
  <si>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</si>
  <si>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</si>
  <si>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</si>
  <si>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</si>
  <si>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</si>
  <si>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</si>
  <si>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</si>
  <si>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</si>
  <si>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</si>
  <si>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</si>
  <si>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</si>
  <si>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</si>
  <si>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</si>
  <si>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</si>
  <si>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</si>
  <si>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</si>
  <si>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</si>
  <si>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</si>
  <si>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</si>
  <si>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</si>
  <si>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</si>
  <si>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</si>
  <si>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</si>
  <si>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</si>
  <si>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</si>
  <si>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</si>
  <si>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</si>
  <si>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</si>
  <si>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</si>
  <si>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</si>
  <si>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</si>
  <si>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</si>
  <si>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</si>
  <si>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</si>
  <si>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</si>
  <si>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</si>
  <si>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</si>
  <si>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</si>
  <si>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</si>
  <si>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</si>
  <si>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</si>
  <si>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</si>
  <si>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</si>
  <si>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</si>
  <si>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</si>
  <si>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</si>
  <si>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</si>
  <si>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</si>
  <si>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</si>
  <si>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</si>
  <si>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</si>
  <si>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</si>
  <si>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</si>
  <si>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</si>
  <si>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</si>
  <si>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</si>
  <si>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</si>
  <si>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</si>
  <si>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</si>
  <si>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</si>
  <si>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</si>
  <si>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</si>
  <si>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</si>
  <si>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</si>
  <si>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</si>
  <si>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</si>
  <si>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</si>
  <si>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</si>
  <si>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</si>
  <si>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</si>
  <si>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</si>
  <si>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</si>
  <si>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</si>
  <si>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</si>
  <si>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</si>
  <si>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</si>
  <si>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</si>
  <si>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</si>
  <si>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</si>
  <si>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</si>
  <si>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</si>
  <si>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</si>
  <si>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</si>
  <si>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</si>
  <si>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</si>
  <si>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</si>
  <si>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</si>
  <si>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</si>
  <si>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</si>
  <si>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</si>
  <si>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</si>
  <si>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</si>
  <si>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</si>
  <si>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</si>
  <si>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</si>
  <si>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</si>
  <si>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</si>
  <si>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</si>
  <si>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</si>
  <si>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</si>
  <si>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</si>
  <si>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</si>
  <si>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</si>
  <si>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</si>
  <si>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</si>
  <si>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</si>
  <si>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</si>
  <si>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</si>
  <si>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</si>
  <si>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</si>
  <si>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</si>
  <si>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</si>
  <si>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</si>
  <si>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</si>
  <si>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</si>
  <si>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</si>
  <si>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</si>
  <si>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</si>
  <si>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</si>
  <si>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</si>
  <si>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</si>
  <si>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</si>
  <si>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</si>
  <si>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</si>
  <si>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</si>
  <si>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</si>
  <si>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</si>
  <si>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</si>
  <si>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</si>
  <si>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</si>
  <si>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</si>
  <si>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</si>
  <si>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</si>
  <si>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</si>
  <si>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</si>
  <si>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</si>
  <si>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</si>
  <si>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</si>
  <si>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</si>
  <si>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</si>
  <si>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</si>
  <si>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</si>
  <si>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</si>
  <si>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</si>
  <si>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</si>
  <si>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</si>
  <si>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</si>
  <si>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</si>
  <si>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</si>
  <si>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</si>
  <si>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</si>
  <si>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</si>
  <si>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</si>
  <si>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</si>
  <si>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</si>
  <si>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</si>
  <si>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</si>
  <si>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</si>
  <si>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</si>
  <si>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</si>
  <si>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</si>
  <si>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</si>
  <si>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</si>
  <si>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</si>
  <si>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</si>
  <si>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</si>
  <si>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</si>
  <si>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</si>
  <si>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</si>
  <si>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</si>
  <si>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</si>
  <si>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</si>
  <si>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</si>
  <si>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</si>
  <si>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</si>
  <si>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</si>
  <si>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</si>
  <si>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</si>
  <si>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</si>
  <si>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</si>
  <si>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</si>
  <si>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</si>
  <si>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</si>
  <si>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</si>
  <si>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</si>
  <si>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</si>
  <si>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</si>
  <si>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</si>
  <si>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</si>
  <si>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</si>
  <si>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</si>
  <si>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</si>
  <si>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</si>
  <si>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</si>
  <si>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</si>
  <si>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</si>
  <si>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</si>
  <si>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</si>
  <si>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</si>
  <si>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</si>
  <si>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</si>
  <si>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</si>
  <si>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</si>
  <si>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</si>
  <si>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</si>
  <si>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</si>
  <si>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</si>
  <si>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</si>
  <si>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</si>
  <si>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</si>
  <si>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</si>
  <si>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</si>
  <si>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</si>
  <si>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</si>
  <si>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</si>
  <si>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</si>
  <si>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</si>
  <si>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</si>
  <si>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</si>
  <si>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</si>
  <si>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</si>
  <si>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</si>
  <si>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</si>
  <si>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</si>
  <si>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</si>
  <si>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</si>
  <si>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</si>
  <si>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</si>
  <si>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</si>
  <si>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</si>
  <si>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</si>
  <si>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</si>
  <si>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</si>
  <si>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</si>
  <si>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</si>
  <si>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</si>
  <si>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</si>
  <si>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</si>
  <si>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</si>
  <si>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</si>
  <si>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</si>
  <si>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</si>
  <si>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</si>
  <si>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</si>
  <si>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</si>
  <si>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</si>
  <si>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</si>
  <si>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</si>
  <si>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</si>
  <si>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</si>
  <si>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</si>
  <si>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</si>
  <si>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</si>
  <si>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</si>
  <si>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</si>
  <si>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</si>
  <si>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</si>
  <si>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</si>
  <si>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</si>
  <si>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</si>
  <si>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</si>
  <si>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</si>
  <si>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</si>
  <si>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</si>
  <si>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</si>
  <si>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</si>
  <si>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</si>
  <si>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</si>
  <si>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</si>
  <si>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</si>
  <si>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</si>
  <si>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</si>
  <si>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</si>
  <si>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</si>
  <si>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</si>
  <si>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</si>
  <si>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</si>
  <si>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</si>
  <si>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</si>
  <si>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</si>
  <si>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</si>
  <si>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</si>
  <si>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</si>
  <si>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</si>
  <si>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</si>
  <si>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</si>
  <si>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</si>
  <si>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</si>
  <si>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</si>
  <si>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</si>
  <si>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</si>
  <si>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</si>
  <si>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</si>
  <si>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</si>
  <si>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</si>
  <si>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</si>
  <si>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</si>
  <si>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</si>
  <si>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</si>
  <si>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</si>
  <si>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</si>
  <si>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</si>
  <si>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</si>
  <si>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</si>
  <si>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</si>
  <si>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</si>
  <si>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</si>
  <si>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</si>
  <si>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</si>
  <si>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</si>
  <si>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</si>
  <si>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</si>
  <si>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</si>
  <si>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</si>
  <si>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</si>
  <si>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</si>
  <si>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</si>
  <si>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</si>
  <si>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</si>
  <si>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</si>
  <si>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</si>
  <si>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</si>
  <si>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</si>
  <si>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</si>
  <si>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</si>
  <si>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</si>
  <si>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</si>
  <si>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</si>
  <si>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</si>
  <si>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</si>
  <si>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</si>
  <si>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</si>
  <si>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</si>
  <si>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</si>
  <si>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</si>
  <si>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</si>
  <si>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</si>
  <si>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</si>
  <si>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</si>
  <si>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</si>
  <si>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</si>
  <si>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</si>
  <si>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</si>
  <si>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</si>
  <si>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</si>
  <si>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</si>
  <si>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</si>
  <si>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</si>
  <si>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</si>
  <si>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</si>
  <si>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</si>
  <si>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</si>
  <si>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</si>
  <si>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</si>
  <si>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</si>
  <si>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</si>
  <si>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</si>
  <si>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</si>
  <si>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</si>
  <si>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</si>
  <si>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</si>
  <si>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</si>
  <si>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</si>
  <si>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</si>
  <si>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</si>
  <si>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</si>
  <si>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</si>
  <si>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</si>
  <si>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</si>
  <si>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</si>
  <si>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</si>
  <si>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</si>
  <si>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</si>
  <si>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</si>
  <si>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</si>
  <si>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</si>
  <si>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</si>
  <si>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</si>
  <si>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</si>
  <si>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</si>
  <si>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</si>
  <si>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</si>
  <si>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</si>
  <si>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</si>
  <si>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</si>
  <si>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</si>
  <si>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</si>
  <si>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</si>
  <si>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</si>
  <si>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</si>
  <si>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</si>
  <si>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</si>
  <si>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</si>
  <si>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</si>
  <si>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</si>
  <si>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</si>
  <si>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</si>
  <si>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</si>
  <si>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</si>
  <si>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</si>
  <si>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</si>
  <si>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</si>
  <si>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</si>
  <si>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</si>
  <si>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</si>
  <si>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</si>
  <si>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</si>
  <si>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</si>
  <si>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</si>
  <si>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</si>
  <si>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</si>
  <si>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</si>
  <si>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</si>
  <si>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</si>
  <si>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</si>
  <si>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</si>
  <si>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</si>
  <si>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</si>
  <si>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</si>
  <si>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</si>
  <si>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</si>
  <si>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</si>
  <si>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</si>
  <si>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</si>
  <si>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</si>
  <si>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</si>
  <si>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</si>
  <si>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</si>
  <si>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</si>
  <si>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</si>
  <si>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</si>
  <si>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</si>
  <si>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</si>
  <si>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</si>
  <si>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</si>
  <si>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</si>
  <si>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</si>
  <si>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</si>
  <si>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</si>
  <si>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</si>
  <si>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</si>
  <si>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</si>
  <si>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</si>
  <si>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</si>
  <si>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</si>
  <si>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</si>
  <si>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</si>
  <si>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</si>
  <si>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</si>
  <si>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</si>
  <si>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</si>
  <si>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</si>
  <si>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</si>
  <si>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</si>
  <si>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</si>
  <si>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</si>
  <si>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</si>
  <si>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</si>
  <si>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</si>
  <si>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</si>
  <si>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</si>
  <si>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</si>
  <si>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</si>
  <si>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</si>
  <si>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</si>
  <si>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</si>
  <si>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</si>
  <si>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</si>
  <si>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</si>
  <si>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</si>
  <si>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</si>
  <si>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</si>
  <si>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</si>
  <si>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</si>
  <si>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</si>
  <si>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</si>
  <si>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</si>
  <si>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</si>
  <si>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</si>
  <si>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</si>
  <si>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</si>
  <si>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</si>
  <si>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</si>
  <si>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</si>
  <si>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</si>
  <si>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</si>
  <si>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</si>
  <si>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</si>
  <si>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</si>
  <si>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</si>
  <si>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</si>
  <si>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</si>
  <si>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</si>
  <si>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</si>
  <si>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</si>
  <si>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</si>
  <si>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</si>
  <si>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</si>
  <si>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</si>
  <si>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</si>
  <si>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</si>
  <si>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</si>
  <si>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</si>
  <si>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</si>
  <si>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</si>
  <si>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</si>
  <si>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</si>
  <si>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</si>
  <si>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</si>
  <si>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</si>
  <si>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</si>
  <si>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</si>
  <si>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</si>
  <si>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</si>
  <si>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</si>
  <si>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</si>
  <si>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</si>
  <si>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</si>
  <si>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</si>
  <si>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</si>
  <si>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</si>
  <si>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</si>
  <si>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</si>
  <si>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</si>
  <si>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</si>
  <si>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</si>
  <si>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</si>
  <si>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</si>
  <si>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</si>
  <si>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</si>
  <si>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</si>
  <si>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</si>
  <si>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</si>
  <si>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</si>
  <si>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</si>
  <si>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</si>
  <si>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</si>
  <si>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</si>
  <si>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</si>
  <si>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</si>
  <si>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</si>
  <si>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</si>
  <si>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</si>
  <si>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</si>
  <si>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</si>
  <si>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</si>
  <si>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</si>
  <si>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</si>
  <si>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</si>
  <si>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</si>
  <si>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</si>
  <si>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</si>
  <si>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</si>
  <si>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</si>
  <si>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</si>
  <si>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</si>
  <si>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</si>
  <si>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</si>
  <si>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</si>
  <si>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</si>
  <si>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</si>
  <si>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</si>
  <si>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</si>
  <si>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</si>
  <si>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</si>
  <si>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</si>
  <si>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</si>
  <si>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</si>
  <si>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</si>
  <si>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</si>
  <si>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</si>
  <si>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</si>
  <si>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</si>
  <si>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</si>
  <si>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</si>
  <si>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</si>
  <si>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</si>
  <si>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</si>
  <si>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</si>
  <si>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</si>
  <si>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</si>
  <si>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</si>
  <si>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</si>
  <si>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</si>
  <si>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</si>
  <si>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</si>
  <si>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</si>
  <si>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</si>
  <si>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</si>
  <si>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</si>
  <si>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</si>
  <si>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</si>
  <si>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</si>
  <si>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</si>
  <si>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</si>
  <si>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</si>
  <si>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</si>
  <si>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</si>
  <si>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</si>
  <si>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</si>
  <si>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</si>
  <si>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</si>
  <si>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</si>
  <si>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</si>
  <si>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</si>
  <si>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</si>
  <si>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</si>
  <si>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</si>
  <si>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</si>
  <si>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</si>
  <si>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</si>
  <si>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</si>
  <si>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</si>
  <si>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</si>
  <si>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</si>
  <si>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</si>
  <si>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</si>
  <si>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</si>
  <si>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</si>
  <si>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</si>
  <si>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</si>
  <si>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</si>
  <si>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</si>
  <si>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</si>
  <si>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</si>
  <si>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</si>
  <si>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</si>
  <si>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</si>
  <si>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</si>
  <si>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</si>
  <si>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</si>
  <si>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</si>
  <si>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</si>
  <si>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</si>
  <si>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</si>
  <si>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</si>
  <si>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</si>
  <si>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</si>
  <si>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</si>
  <si>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</si>
  <si>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</si>
  <si>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</si>
  <si>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</si>
  <si>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</si>
  <si>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</si>
  <si>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</si>
  <si>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</si>
  <si>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</si>
  <si>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</si>
  <si>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</si>
  <si>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</si>
  <si>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</si>
  <si>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</si>
  <si>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</si>
  <si>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</si>
  <si>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</si>
  <si>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</si>
  <si>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</si>
  <si>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</si>
  <si>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</si>
  <si>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</si>
  <si>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</si>
  <si>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</si>
  <si>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</si>
  <si>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</si>
  <si>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</si>
  <si>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</si>
  <si>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</si>
  <si>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</si>
  <si>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</si>
  <si>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</si>
  <si>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</si>
  <si>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</si>
  <si>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</si>
  <si>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</si>
  <si>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</si>
  <si>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</si>
  <si>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</si>
  <si>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</si>
  <si>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</si>
  <si>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</si>
  <si>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</si>
  <si>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</si>
  <si>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</si>
  <si>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</si>
  <si>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</si>
  <si>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</si>
  <si>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</si>
  <si>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</si>
  <si>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</si>
  <si>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</si>
  <si>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</si>
  <si>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</si>
  <si>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</si>
  <si>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</si>
  <si>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</si>
  <si>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</si>
  <si>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</si>
  <si>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</si>
  <si>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</si>
  <si>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</si>
  <si>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</si>
  <si>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</si>
  <si>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</si>
  <si>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</si>
  <si>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</si>
  <si>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</si>
  <si>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</si>
  <si>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</si>
  <si>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</si>
  <si>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</si>
  <si>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</si>
  <si>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</si>
  <si>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</si>
  <si>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</si>
  <si>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</si>
  <si>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</si>
  <si>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</si>
  <si>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</si>
  <si>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</si>
  <si>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</si>
  <si>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</si>
  <si>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</si>
  <si>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</si>
  <si>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</si>
  <si>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</si>
  <si>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</si>
  <si>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</si>
  <si>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</si>
  <si>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</si>
  <si>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</si>
  <si>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</si>
  <si>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</si>
  <si>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</si>
  <si>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</si>
  <si>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</si>
  <si>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</si>
  <si>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</si>
  <si>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</si>
  <si>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</si>
  <si>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</si>
  <si>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</si>
  <si>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</si>
  <si>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</si>
  <si>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</si>
  <si>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</si>
  <si>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</si>
  <si>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</si>
  <si>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</si>
  <si>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</si>
  <si>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</si>
  <si>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</si>
  <si>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</si>
  <si>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</si>
  <si>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</si>
  <si>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</si>
  <si>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</si>
  <si>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</si>
  <si>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</si>
  <si>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</si>
  <si>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</si>
  <si>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</si>
  <si>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</si>
  <si>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</si>
  <si>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</si>
  <si>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</si>
  <si>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</si>
  <si>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</si>
  <si>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</si>
  <si>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</si>
  <si>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</si>
  <si>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</si>
  <si>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</si>
  <si>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</si>
  <si>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</si>
  <si>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</si>
  <si>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</si>
  <si>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</si>
  <si>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</si>
  <si>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</si>
  <si>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</si>
  <si>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</si>
  <si>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</si>
  <si>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</si>
  <si>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</si>
  <si>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</si>
  <si>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</si>
  <si>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</si>
  <si>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</si>
  <si>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</si>
  <si>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</si>
  <si>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</si>
  <si>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</si>
  <si>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</si>
  <si>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</si>
  <si>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</si>
  <si>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</si>
  <si>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</si>
  <si>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</si>
  <si>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</si>
  <si>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</si>
  <si>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</si>
  <si>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</si>
  <si>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</si>
  <si>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</si>
  <si>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</si>
  <si>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</si>
  <si>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</si>
  <si>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</si>
  <si>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</si>
  <si>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</si>
  <si>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</si>
  <si>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</si>
  <si>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</si>
  <si>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</si>
  <si>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</si>
  <si>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</si>
  <si>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</si>
  <si>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</si>
  <si>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</si>
  <si>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</si>
  <si>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</si>
  <si>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</si>
  <si>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</si>
  <si>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</si>
  <si>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</si>
  <si>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</si>
  <si>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</si>
  <si>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</si>
  <si>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</si>
  <si>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</si>
  <si>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</si>
  <si>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</si>
  <si>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</si>
  <si>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</si>
  <si>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</si>
  <si>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</si>
  <si>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</si>
  <si>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</si>
  <si>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</si>
  <si>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</si>
  <si>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</si>
  <si>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</si>
  <si>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</si>
  <si>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</si>
  <si>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</si>
  <si>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</si>
  <si>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</si>
  <si>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</si>
  <si>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</si>
  <si>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</si>
  <si>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</si>
  <si>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</si>
  <si>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</si>
  <si>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</si>
  <si>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</si>
  <si>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</si>
  <si>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</si>
  <si>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</si>
  <si>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</si>
  <si>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</si>
  <si>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</si>
  <si>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</si>
  <si>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</si>
  <si>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</si>
  <si>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</si>
  <si>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</si>
  <si>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</si>
  <si>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</si>
  <si>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</si>
  <si>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</si>
  <si>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</si>
  <si>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</si>
  <si>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</si>
  <si>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</si>
  <si>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</si>
  <si>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</si>
  <si>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</si>
  <si>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</si>
  <si>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</si>
  <si>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</si>
  <si>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</si>
  <si>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</si>
  <si>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</si>
  <si>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</si>
  <si>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</si>
  <si>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</si>
  <si>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</si>
  <si>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</si>
  <si>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</si>
  <si>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</si>
  <si>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</si>
  <si>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</si>
  <si>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</si>
  <si>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</si>
  <si>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</si>
  <si>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</si>
  <si>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</si>
  <si>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</si>
  <si>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</si>
  <si>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</si>
  <si>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</si>
  <si>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</si>
  <si>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</si>
  <si>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</si>
  <si>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</si>
  <si>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</si>
  <si>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</si>
  <si>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</si>
  <si>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</si>
  <si>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</si>
  <si>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</si>
  <si>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</si>
  <si>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</si>
  <si>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</si>
  <si>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</si>
  <si>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</si>
  <si>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</si>
  <si>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</si>
  <si>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</si>
  <si>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</si>
  <si>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</si>
  <si>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</si>
  <si>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</si>
  <si>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</si>
  <si>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</si>
  <si>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</si>
  <si>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</si>
  <si>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</si>
  <si>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</si>
  <si>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</si>
  <si>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</si>
  <si>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</si>
  <si>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</si>
  <si>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</si>
  <si>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</si>
  <si>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</si>
  <si>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</si>
  <si>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</si>
  <si>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</si>
  <si>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</si>
  <si>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</si>
  <si>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</si>
  <si>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</si>
  <si>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</si>
  <si>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</si>
  <si>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</si>
  <si>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</si>
  <si>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</si>
  <si>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</si>
  <si>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</si>
  <si>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</si>
  <si>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</si>
  <si>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</si>
  <si>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</si>
  <si>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</si>
  <si>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</si>
  <si>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</si>
  <si>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</si>
  <si>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</si>
  <si>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</si>
  <si>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</si>
  <si>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</si>
  <si>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</si>
  <si>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</si>
  <si>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</si>
  <si>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</si>
  <si>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</si>
  <si>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</si>
  <si>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</si>
  <si>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</si>
  <si>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</si>
  <si>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</si>
  <si>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</si>
  <si>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</si>
  <si>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</si>
  <si>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</si>
  <si>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</si>
  <si>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</si>
  <si>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</si>
  <si>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</si>
  <si>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</si>
  <si>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</si>
  <si>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</si>
  <si>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</si>
  <si>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</si>
  <si>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</si>
  <si>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</si>
  <si>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</si>
  <si>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</si>
  <si>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</si>
  <si>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</si>
  <si>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</si>
  <si>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</si>
  <si>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</si>
  <si>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</si>
  <si>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</si>
  <si>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</si>
  <si>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</si>
  <si>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</si>
  <si>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</si>
  <si>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</si>
  <si>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</si>
  <si>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</si>
  <si>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</si>
  <si>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</si>
  <si>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</si>
  <si>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</si>
  <si>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</si>
  <si>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</si>
  <si>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</si>
  <si>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</si>
  <si>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</si>
  <si>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</si>
  <si>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</si>
  <si>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</si>
  <si>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</si>
  <si>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</si>
  <si>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</si>
  <si>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</si>
  <si>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</si>
  <si>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</si>
  <si>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</si>
  <si>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</si>
  <si>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</si>
  <si>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</si>
  <si>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</si>
  <si>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</si>
  <si>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</si>
  <si>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</si>
  <si>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</si>
  <si>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</si>
  <si>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</si>
  <si>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</si>
  <si>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</si>
  <si>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</si>
  <si>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</si>
  <si>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</si>
  <si>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</si>
  <si>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</si>
  <si>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</si>
  <si>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</si>
  <si>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</si>
  <si>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</si>
  <si>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</si>
  <si>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</si>
  <si>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</si>
  <si>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</si>
  <si>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</si>
  <si>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</si>
  <si>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</si>
  <si>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</si>
  <si>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</si>
  <si>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</si>
  <si>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</si>
  <si>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</si>
  <si>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</si>
  <si>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</si>
  <si>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</si>
  <si>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</si>
  <si>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</si>
  <si>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</si>
  <si>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</si>
  <si>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</si>
  <si>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</si>
  <si>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</si>
  <si>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</si>
  <si>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</si>
  <si>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</si>
  <si>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</si>
  <si>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</si>
  <si>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</si>
  <si>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</si>
  <si>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</si>
  <si>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</si>
  <si>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</si>
  <si>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</si>
  <si>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</si>
  <si>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</si>
  <si>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</si>
  <si>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</si>
  <si>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</si>
  <si>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</si>
  <si>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</si>
  <si>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</si>
  <si>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</si>
  <si>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</si>
  <si>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</si>
  <si>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</si>
  <si>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</si>
  <si>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</si>
  <si>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</si>
  <si>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</si>
  <si>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</si>
  <si>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</si>
  <si>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</si>
  <si>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</si>
  <si>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</si>
  <si>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</si>
  <si>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</si>
  <si>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</si>
  <si>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</si>
  <si>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</si>
  <si>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</si>
  <si>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</si>
  <si>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</si>
  <si>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</si>
  <si>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</si>
  <si>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</si>
  <si>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</si>
  <si>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</si>
  <si>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</si>
  <si>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</si>
  <si>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</si>
  <si>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</si>
  <si>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</si>
  <si>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</si>
  <si>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</si>
  <si>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</si>
  <si>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</si>
  <si>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</si>
  <si>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</si>
  <si>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</si>
  <si>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</si>
  <si>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</si>
  <si>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</si>
  <si>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</si>
  <si>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</si>
  <si>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</si>
  <si>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</si>
  <si>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</si>
  <si>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</si>
  <si>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</si>
  <si>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</si>
  <si>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</si>
  <si>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</si>
  <si>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</si>
  <si>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</si>
  <si>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</si>
  <si>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</si>
  <si>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</si>
  <si>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</si>
  <si>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</si>
  <si>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</si>
  <si>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</si>
  <si>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</si>
  <si>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</si>
  <si>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</si>
  <si>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</si>
  <si>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</si>
  <si>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</si>
  <si>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</si>
  <si>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</si>
  <si>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</si>
  <si>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</si>
  <si>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</si>
  <si>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</si>
  <si>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</si>
  <si>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</si>
  <si>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</si>
  <si>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</si>
  <si>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</si>
  <si>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</si>
  <si>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</si>
  <si>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</si>
  <si>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</si>
  <si>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</si>
  <si>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</si>
  <si>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</si>
  <si>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</si>
  <si>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</si>
  <si>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</si>
  <si>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</si>
  <si>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</si>
  <si>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</si>
  <si>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</si>
  <si>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</si>
  <si>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</si>
  <si>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</si>
  <si>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</si>
  <si>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</si>
  <si>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</si>
  <si>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</si>
  <si>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</si>
  <si>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</si>
  <si>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</si>
  <si>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</si>
  <si>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</si>
  <si>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</si>
  <si>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</si>
  <si>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</si>
  <si>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</si>
  <si>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</si>
  <si>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</si>
  <si>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</si>
  <si>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</si>
  <si>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</si>
  <si>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</si>
  <si>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</si>
  <si>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</si>
  <si>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</si>
  <si>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</si>
  <si>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</si>
  <si>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</si>
  <si>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</si>
  <si>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</si>
  <si>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</si>
  <si>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</si>
  <si>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</si>
  <si>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</si>
  <si>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</si>
  <si>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</si>
  <si>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</si>
  <si>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</si>
  <si>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</si>
  <si>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</si>
  <si>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</si>
  <si>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</si>
  <si>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</si>
  <si>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</si>
  <si>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</si>
  <si>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</si>
  <si>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</si>
  <si>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</si>
  <si>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</si>
  <si>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</si>
  <si>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</si>
  <si>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</si>
  <si>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</si>
  <si>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</si>
  <si>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</si>
  <si>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</si>
  <si>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</si>
  <si>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</si>
  <si>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</si>
  <si>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</si>
  <si>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</si>
  <si>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</si>
  <si>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</si>
  <si>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</si>
  <si>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</si>
  <si>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</si>
  <si>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</si>
  <si>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</si>
  <si>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</si>
  <si>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</si>
  <si>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</si>
  <si>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</si>
  <si>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</si>
  <si>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</si>
  <si>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</si>
  <si>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</si>
  <si>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</si>
  <si>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</si>
  <si>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</si>
  <si>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</si>
  <si>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</si>
  <si>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</si>
  <si>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</si>
  <si>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</si>
  <si>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</si>
  <si>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</si>
  <si>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</si>
  <si>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</si>
  <si>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</si>
  <si>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</si>
  <si>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</si>
  <si>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</si>
  <si>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</si>
  <si>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</si>
  <si>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</si>
  <si>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</si>
  <si>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</si>
  <si>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</si>
  <si>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</si>
  <si>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</si>
  <si>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</si>
  <si>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</si>
  <si>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</si>
  <si>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</si>
  <si>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</si>
  <si>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</si>
  <si>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</si>
  <si>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</si>
  <si>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</si>
  <si>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</si>
  <si>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</si>
  <si>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</si>
  <si>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</si>
  <si>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</si>
  <si>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</si>
  <si>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</si>
  <si>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</si>
  <si>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</si>
  <si>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</si>
  <si>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</si>
  <si>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</si>
  <si>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</si>
  <si>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</si>
  <si>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</si>
  <si>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</si>
  <si>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</si>
  <si>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</si>
  <si>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</si>
  <si>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</si>
  <si>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</si>
  <si>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</si>
  <si>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</si>
  <si>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</si>
  <si>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</si>
  <si>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</si>
  <si>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</si>
  <si>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</si>
  <si>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</si>
  <si>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</si>
  <si>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</si>
  <si>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</si>
  <si>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</si>
  <si>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</si>
  <si>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</si>
  <si>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</si>
  <si>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</si>
  <si>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</si>
  <si>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</si>
  <si>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</si>
  <si>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</si>
  <si>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</si>
  <si>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</si>
  <si>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</si>
  <si>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</si>
  <si>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</si>
  <si>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</si>
  <si>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</si>
  <si>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</si>
  <si>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</si>
  <si>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</si>
  <si>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</si>
  <si>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</si>
  <si>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</si>
  <si>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</si>
  <si>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</si>
  <si>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</si>
  <si>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</si>
  <si>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</si>
  <si>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</si>
  <si>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</si>
  <si>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</si>
  <si>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</si>
  <si>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</si>
  <si>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</si>
  <si>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</si>
  <si>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</si>
  <si>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</si>
  <si>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</si>
  <si>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</si>
  <si>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</si>
  <si>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</si>
  <si>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</si>
  <si>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</si>
  <si>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</si>
  <si>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</si>
  <si>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</si>
  <si>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</si>
  <si>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</si>
  <si>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</si>
  <si>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</si>
  <si>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</si>
  <si>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</si>
  <si>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</si>
  <si>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</si>
  <si>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</si>
  <si>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</si>
  <si>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</si>
  <si>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</si>
  <si>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</si>
  <si>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</si>
  <si>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</si>
  <si>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</si>
  <si>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</si>
  <si>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</si>
  <si>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</si>
  <si>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</si>
  <si>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</si>
  <si>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</si>
  <si>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</si>
  <si>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</si>
  <si>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</si>
  <si>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</si>
  <si>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</si>
  <si>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</si>
  <si>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</si>
  <si>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</si>
  <si>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</si>
  <si>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</si>
  <si>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</si>
  <si>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</si>
  <si>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</si>
  <si>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</si>
  <si>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</si>
  <si>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</si>
  <si>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</si>
  <si>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</si>
  <si>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</si>
  <si>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</si>
  <si>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</si>
  <si>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</si>
  <si>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</si>
  <si>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</si>
  <si>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</si>
  <si>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</si>
  <si>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</si>
  <si>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</si>
  <si>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</si>
  <si>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</si>
  <si>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</si>
  <si>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</si>
  <si>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</si>
  <si>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</si>
  <si>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</si>
  <si>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</si>
  <si>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</si>
  <si>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</si>
  <si>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</si>
  <si>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</si>
  <si>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</si>
  <si>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</si>
  <si>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</si>
  <si>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</si>
  <si>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</si>
  <si>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</si>
  <si>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</si>
  <si>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</si>
  <si>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</si>
  <si>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</si>
  <si>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</si>
  <si>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</si>
  <si>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</si>
  <si>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</si>
  <si>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</si>
  <si>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</si>
  <si>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</si>
  <si>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</si>
  <si>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</si>
  <si>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</si>
  <si>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</si>
  <si>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</si>
  <si>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</si>
  <si>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</si>
  <si>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</si>
  <si>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</si>
  <si>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</si>
  <si>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</si>
  <si>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</si>
  <si>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</si>
  <si>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</si>
  <si>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</si>
  <si>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</si>
  <si>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</si>
  <si>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</si>
  <si>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</si>
  <si>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</si>
  <si>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</si>
  <si>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</si>
  <si>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</si>
  <si>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</si>
  <si>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</si>
  <si>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</si>
  <si>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</si>
  <si>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</si>
  <si>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</si>
  <si>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</si>
  <si>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</si>
  <si>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</si>
  <si>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</si>
  <si>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</si>
  <si>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</si>
  <si>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</si>
  <si>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</si>
  <si>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</si>
  <si>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</si>
  <si>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</si>
  <si>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</si>
  <si>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</si>
  <si>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</si>
  <si>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</si>
  <si>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</si>
  <si>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</si>
  <si>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</si>
  <si>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</si>
  <si>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</si>
  <si>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</si>
  <si>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</si>
  <si>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</si>
  <si>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</si>
  <si>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</si>
  <si>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</si>
  <si>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</si>
  <si>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</si>
  <si>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</si>
  <si>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</si>
  <si>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</si>
  <si>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</si>
  <si>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</si>
  <si>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</si>
  <si>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</si>
  <si>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</si>
  <si>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</si>
  <si>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</si>
  <si>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</si>
  <si>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</si>
  <si>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</si>
  <si>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</si>
  <si>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</si>
  <si>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</si>
  <si>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</si>
  <si>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</si>
  <si>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</si>
  <si>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</si>
  <si>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</si>
  <si>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</si>
  <si>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</si>
  <si>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</si>
  <si>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</si>
  <si>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</si>
  <si>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</si>
  <si>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</si>
  <si>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</si>
  <si>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</si>
  <si>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</si>
  <si>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</si>
  <si>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</si>
  <si>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</si>
  <si>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</si>
  <si>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</si>
  <si>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</si>
  <si>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</si>
  <si>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</si>
  <si>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</si>
  <si>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</si>
  <si>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</si>
  <si>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</si>
  <si>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</si>
  <si>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</si>
  <si>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</si>
  <si>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</si>
  <si>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</si>
  <si>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</si>
  <si>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</si>
  <si>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</si>
  <si>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</si>
  <si>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</si>
  <si>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</si>
  <si>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</si>
  <si>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</si>
  <si>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</si>
  <si>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</si>
  <si>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</si>
  <si>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</si>
  <si>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</si>
  <si>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</si>
  <si>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</si>
  <si>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</si>
  <si>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</si>
  <si>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</si>
  <si>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</si>
  <si>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</si>
  <si>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</si>
  <si>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</si>
  <si>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</si>
  <si>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</si>
  <si>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</si>
  <si>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</si>
  <si>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</si>
  <si>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</si>
  <si>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</si>
  <si>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</si>
  <si>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</si>
  <si>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</si>
  <si>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</si>
  <si>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</si>
  <si>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</si>
  <si>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</si>
  <si>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</si>
  <si>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</si>
  <si>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</si>
  <si>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</si>
  <si>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</si>
  <si>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</si>
  <si>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</si>
  <si>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</si>
  <si>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</si>
  <si>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</si>
  <si>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</si>
  <si>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</si>
  <si>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</si>
  <si>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</si>
  <si>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</si>
  <si>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</si>
  <si>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</si>
  <si>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</si>
  <si>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</si>
  <si>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</si>
  <si>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</si>
  <si>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</si>
  <si>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</si>
  <si>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</si>
  <si>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</si>
  <si>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</si>
  <si>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</si>
  <si>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</si>
  <si>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</si>
  <si>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</si>
  <si>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</si>
  <si>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</si>
  <si>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</si>
  <si>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</si>
  <si>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</si>
  <si>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</si>
  <si>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</si>
  <si>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</si>
  <si>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</si>
  <si>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</si>
  <si>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</si>
  <si>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</si>
  <si>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</si>
  <si>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</si>
  <si>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</si>
  <si>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</si>
  <si>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</si>
  <si>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</si>
  <si>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</si>
  <si>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</si>
  <si>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</si>
  <si>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</si>
  <si>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</si>
  <si>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</si>
  <si>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</si>
  <si>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</si>
  <si>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</si>
  <si>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</si>
  <si>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</si>
  <si>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</si>
  <si>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</si>
  <si>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</si>
  <si>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</si>
  <si>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</si>
  <si>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</si>
  <si>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</si>
  <si>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</si>
  <si>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</si>
  <si>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</si>
  <si>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</si>
  <si>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</si>
  <si>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</si>
  <si>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</si>
  <si>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</si>
  <si>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</si>
  <si>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</si>
  <si>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</si>
  <si>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</si>
  <si>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</si>
  <si>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</si>
  <si>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</si>
  <si>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</si>
  <si>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</si>
  <si>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</si>
  <si>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</si>
  <si>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</si>
  <si>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</si>
  <si>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</si>
  <si>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</si>
  <si>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</si>
  <si>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</si>
  <si>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</si>
  <si>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</si>
  <si>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</si>
  <si>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</si>
  <si>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</si>
  <si>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</si>
  <si>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</si>
  <si>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</si>
  <si>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</si>
  <si>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</si>
  <si>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</si>
  <si>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</si>
  <si>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</si>
  <si>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</si>
  <si>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</si>
  <si>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</si>
  <si>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</si>
  <si>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</si>
  <si>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</si>
  <si>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</si>
  <si>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</si>
  <si>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</si>
  <si>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</si>
  <si>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</si>
  <si>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</si>
  <si>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</si>
  <si>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</si>
  <si>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</si>
  <si>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</si>
  <si>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</si>
  <si>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</si>
  <si>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</si>
  <si>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</si>
  <si>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</si>
  <si>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</si>
  <si>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</si>
  <si>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</si>
  <si>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</si>
  <si>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</si>
  <si>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</si>
  <si>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</si>
  <si>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</si>
  <si>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</si>
  <si>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</si>
  <si>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</si>
  <si>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</si>
  <si>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</si>
  <si>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</si>
  <si>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</si>
  <si>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</si>
  <si>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</si>
  <si>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</si>
  <si>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</si>
  <si>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</si>
  <si>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</si>
  <si>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</si>
  <si>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</si>
  <si>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</si>
  <si>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</si>
  <si>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</si>
  <si>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</si>
  <si>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</si>
  <si>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</si>
  <si>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</si>
  <si>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</si>
  <si>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</si>
  <si>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</si>
  <si>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</si>
  <si>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</si>
  <si>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</si>
  <si>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</si>
  <si>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</si>
  <si>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</si>
  <si>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</si>
  <si>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</si>
  <si>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</si>
  <si>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</si>
  <si>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</si>
  <si>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</si>
  <si>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</si>
  <si>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</si>
  <si>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</si>
  <si>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</si>
  <si>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</si>
  <si>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</si>
  <si>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</si>
  <si>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</si>
  <si>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</si>
  <si>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</si>
  <si>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</si>
  <si>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</si>
  <si>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</si>
  <si>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</si>
  <si>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</si>
  <si>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</si>
  <si>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</si>
  <si>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</si>
  <si>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</si>
  <si>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</si>
  <si>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</si>
  <si>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</si>
  <si>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</si>
  <si>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</si>
  <si>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</si>
  <si>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</si>
  <si>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</si>
  <si>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</si>
  <si>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</si>
  <si>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</si>
  <si>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</si>
  <si>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</si>
  <si>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</si>
  <si>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</si>
  <si>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</si>
  <si>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</si>
  <si>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</si>
  <si>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</si>
  <si>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</si>
  <si>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</si>
  <si>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</si>
  <si>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</si>
  <si>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</si>
  <si>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</si>
  <si>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</si>
  <si>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</si>
  <si>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</si>
  <si>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</si>
  <si>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</si>
  <si>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</si>
  <si>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</si>
  <si>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</si>
  <si>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</si>
  <si>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</si>
  <si>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</si>
  <si>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</si>
  <si>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</si>
  <si>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</si>
  <si>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</si>
  <si>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</si>
  <si>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</si>
  <si>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</si>
  <si>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</si>
  <si>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</si>
  <si>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</si>
  <si>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</si>
  <si>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</si>
  <si>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</si>
  <si>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</si>
  <si>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</si>
  <si>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</si>
  <si>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</si>
  <si>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</si>
  <si>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</si>
  <si>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</si>
  <si>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</si>
  <si>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</si>
  <si>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</si>
  <si>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</si>
  <si>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</si>
  <si>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</si>
  <si>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</si>
  <si>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</si>
  <si>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</si>
  <si>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</si>
  <si>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</si>
  <si>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</si>
  <si>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</si>
  <si>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</si>
  <si>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</si>
  <si>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</si>
  <si>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</si>
  <si>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</si>
  <si>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</si>
  <si>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</si>
  <si>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</si>
  <si>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</si>
  <si>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</si>
  <si>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</si>
  <si>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</si>
  <si>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</si>
  <si>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</si>
  <si>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</si>
  <si>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</si>
  <si>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</si>
  <si>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</si>
  <si>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</si>
  <si>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</si>
  <si>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</si>
  <si>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</si>
  <si>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</si>
  <si>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</si>
  <si>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</si>
  <si>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</si>
  <si>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</si>
  <si>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</si>
  <si>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</si>
  <si>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</si>
  <si>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</si>
  <si>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</si>
  <si>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</si>
  <si>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</si>
  <si>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</si>
  <si>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</si>
  <si>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</si>
  <si>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</si>
  <si>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</si>
  <si>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</si>
  <si>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</si>
  <si>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</si>
  <si>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</si>
  <si>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</si>
  <si>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</si>
  <si>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</si>
  <si>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</si>
  <si>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</si>
  <si>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</si>
  <si>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</si>
  <si>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</si>
  <si>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</si>
  <si>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</si>
  <si>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</si>
  <si>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</si>
  <si>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</si>
  <si>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</si>
  <si>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</si>
  <si>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</si>
  <si>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</si>
  <si>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</si>
  <si>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</si>
  <si>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</si>
  <si>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</si>
  <si>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</si>
  <si>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</si>
  <si>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</si>
  <si>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</si>
  <si>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</si>
  <si>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</si>
  <si>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</si>
  <si>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</si>
  <si>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</si>
  <si>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</si>
  <si>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</si>
  <si>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</si>
  <si>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</si>
  <si>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</si>
  <si>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</si>
  <si>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</si>
  <si>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</si>
  <si>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</si>
  <si>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</si>
  <si>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</si>
  <si>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</si>
  <si>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</si>
  <si>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</si>
  <si>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</si>
  <si>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</si>
  <si>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</si>
  <si>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</si>
  <si>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</si>
  <si>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</si>
  <si>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</si>
  <si>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</si>
  <si>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</si>
  <si>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</si>
  <si>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</si>
  <si>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</si>
  <si>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</si>
  <si>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</si>
  <si>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</si>
  <si>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</si>
  <si>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</si>
  <si>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</si>
  <si>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</si>
  <si>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</si>
  <si>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</si>
  <si>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</si>
  <si>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</si>
  <si>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</si>
  <si>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</si>
  <si>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</si>
  <si>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</si>
  <si>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</si>
  <si>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</si>
  <si>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</si>
  <si>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</si>
  <si>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</si>
  <si>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</si>
  <si>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</si>
  <si>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</si>
  <si>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</si>
  <si>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</si>
  <si>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</si>
  <si>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</si>
  <si>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</si>
  <si>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</si>
  <si>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</si>
  <si>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</si>
  <si>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</si>
  <si>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</si>
  <si>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</si>
  <si>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</si>
  <si>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</si>
  <si>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</si>
  <si>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</si>
  <si>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</si>
  <si>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</si>
  <si>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</si>
  <si>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</si>
  <si>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</si>
  <si>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</si>
  <si>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</si>
  <si>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</si>
  <si>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</si>
  <si>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</si>
  <si>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</si>
  <si>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</si>
  <si>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</si>
  <si>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</si>
  <si>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</si>
  <si>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</si>
  <si>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</si>
  <si>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</si>
  <si>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</si>
  <si>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</si>
  <si>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</si>
  <si>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</si>
  <si>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</si>
  <si>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</si>
  <si>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</si>
  <si>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</si>
  <si>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</si>
  <si>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</si>
  <si>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</si>
  <si>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</si>
  <si>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</si>
  <si>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</si>
  <si>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</si>
  <si>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</si>
  <si>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</si>
  <si>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</si>
  <si>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</si>
  <si>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</si>
  <si>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</si>
  <si>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</si>
  <si>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</si>
  <si>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</si>
  <si>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</si>
  <si>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</si>
  <si>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</si>
  <si>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</si>
  <si>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</si>
  <si>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</si>
  <si>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</si>
  <si>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</si>
  <si>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</si>
  <si>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</si>
  <si>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</si>
  <si>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</si>
  <si>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</si>
  <si>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</si>
  <si>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</si>
  <si>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</si>
  <si>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</si>
  <si>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</si>
  <si>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</si>
  <si>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</si>
  <si>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</si>
  <si>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</si>
  <si>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</si>
  <si>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</si>
  <si>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</si>
  <si>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</si>
  <si>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</si>
  <si>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</si>
  <si>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</si>
  <si>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</si>
  <si>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</si>
  <si>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</si>
  <si>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</si>
  <si>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</si>
  <si>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</si>
  <si>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</si>
  <si>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</si>
  <si>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</si>
  <si>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</si>
  <si>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</si>
  <si>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</si>
  <si>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</si>
  <si>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</si>
  <si>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</si>
  <si>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</si>
  <si>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</si>
  <si>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</si>
  <si>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</si>
  <si>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</si>
  <si>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</si>
  <si>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</si>
  <si>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</si>
  <si>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</si>
  <si>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</si>
  <si>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</si>
  <si>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</si>
  <si>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</si>
  <si>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</si>
  <si>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</si>
  <si>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</si>
  <si>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</si>
  <si>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</si>
  <si>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</si>
  <si>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</si>
  <si>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</si>
  <si>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</si>
  <si>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</si>
  <si>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</si>
  <si>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</si>
  <si>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</si>
  <si>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</si>
  <si>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</si>
  <si>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</si>
  <si>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</si>
  <si>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</si>
  <si>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</si>
  <si>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</si>
  <si>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</si>
  <si>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</si>
  <si>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</si>
  <si>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</si>
  <si>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</si>
  <si>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</si>
  <si>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</si>
  <si>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</si>
  <si>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</si>
  <si>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</si>
  <si>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</si>
  <si>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</si>
  <si>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</si>
  <si>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</si>
  <si>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</si>
  <si>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</si>
  <si>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</si>
  <si>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</si>
  <si>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</si>
  <si>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</si>
  <si>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</si>
  <si>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</si>
  <si>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</si>
  <si>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</si>
  <si>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</si>
  <si>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</si>
  <si>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</si>
  <si>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</si>
  <si>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</si>
  <si>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</si>
  <si>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</si>
  <si>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</si>
  <si>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</si>
  <si>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</si>
  <si>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</si>
  <si>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</si>
  <si>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</si>
  <si>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</si>
  <si>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</si>
  <si>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</si>
  <si>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</si>
  <si>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</si>
  <si>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</si>
  <si>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</si>
  <si>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</si>
  <si>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</si>
  <si>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</si>
  <si>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</si>
  <si>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</si>
  <si>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</si>
  <si>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</si>
  <si>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</si>
  <si>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</si>
  <si>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</si>
  <si>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</si>
  <si>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</si>
  <si>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</si>
  <si>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</si>
  <si>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</si>
  <si>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</si>
  <si>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</si>
  <si>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</si>
  <si>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</si>
  <si>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</si>
  <si>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</si>
  <si>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</si>
  <si>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</si>
  <si>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</si>
  <si>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</si>
  <si>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</si>
  <si>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</si>
  <si>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</si>
  <si>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</si>
  <si>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</si>
  <si>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</si>
  <si>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</si>
  <si>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</si>
  <si>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</si>
  <si>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</si>
  <si>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</si>
  <si>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</si>
  <si>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</si>
  <si>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</si>
  <si>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</si>
  <si>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</si>
  <si>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</si>
  <si>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</si>
  <si>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</si>
  <si>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</si>
  <si>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</si>
  <si>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</si>
  <si>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</si>
  <si>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</si>
  <si>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</si>
  <si>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</si>
  <si>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</si>
  <si>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</si>
  <si>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</si>
  <si>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</si>
  <si>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</si>
  <si>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</si>
  <si>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</si>
  <si>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</si>
  <si>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</si>
  <si>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</si>
  <si>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</si>
  <si>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</si>
  <si>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</si>
  <si>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</si>
  <si>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</si>
  <si>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</si>
  <si>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</si>
  <si>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</si>
  <si>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</si>
  <si>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</si>
  <si>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</si>
  <si>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</si>
  <si>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</si>
  <si>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</si>
  <si>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</si>
  <si>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</si>
  <si>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</si>
  <si>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</si>
  <si>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</si>
  <si>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</si>
  <si>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</si>
  <si>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</si>
  <si>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</si>
  <si>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</si>
  <si>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</si>
  <si>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</si>
  <si>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</si>
  <si>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</si>
  <si>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</si>
  <si>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</si>
  <si>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</si>
  <si>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</si>
  <si>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</si>
  <si>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</si>
  <si>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</si>
  <si>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</si>
  <si>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</si>
  <si>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</si>
  <si>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</si>
  <si>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</si>
  <si>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</si>
  <si>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</si>
  <si>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</si>
  <si>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</si>
  <si>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</si>
  <si>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</si>
  <si>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</si>
  <si>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</si>
  <si>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</si>
  <si>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</si>
  <si>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</si>
  <si>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</si>
  <si>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</si>
  <si>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</si>
  <si>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</si>
  <si>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</si>
  <si>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</si>
  <si>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</si>
  <si>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</si>
  <si>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</si>
  <si>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</si>
  <si>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</si>
  <si>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</si>
  <si>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</si>
  <si>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</si>
  <si>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</si>
  <si>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</si>
  <si>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</si>
  <si>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</si>
  <si>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</si>
  <si>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</si>
  <si>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</si>
  <si>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</si>
  <si>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</si>
  <si>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</si>
  <si>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</si>
  <si>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</si>
  <si>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</si>
  <si>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</si>
  <si>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</si>
  <si>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</si>
  <si>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</si>
  <si>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</si>
  <si>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</si>
  <si>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</si>
  <si>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</si>
  <si>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</si>
  <si>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</si>
  <si>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</si>
  <si>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</si>
  <si>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</si>
  <si>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</si>
  <si>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</si>
  <si>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</si>
  <si>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</si>
  <si>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</si>
  <si>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</si>
  <si>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</si>
  <si>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</si>
  <si>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</si>
  <si>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</si>
  <si>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</si>
  <si>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</si>
  <si>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</si>
  <si>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</si>
  <si>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</si>
  <si>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</si>
  <si>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</si>
  <si>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</si>
  <si>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</si>
  <si>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</si>
  <si>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</si>
  <si>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</si>
  <si>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</si>
  <si>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</si>
  <si>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</si>
  <si>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</si>
  <si>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</si>
  <si>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</si>
  <si>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</si>
  <si>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</si>
  <si>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</si>
  <si>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</si>
  <si>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</si>
  <si>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</si>
  <si>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</si>
  <si>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</si>
  <si>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</si>
  <si>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</si>
  <si>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</si>
  <si>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</si>
  <si>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</si>
  <si>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</si>
  <si>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</si>
  <si>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</si>
  <si>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</si>
  <si>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</si>
  <si>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</si>
  <si>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</si>
  <si>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</si>
  <si>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</si>
  <si>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</si>
  <si>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</si>
  <si>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</si>
  <si>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</si>
  <si>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</si>
  <si>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</si>
  <si>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</si>
  <si>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</si>
  <si>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</si>
  <si>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</si>
  <si>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</si>
  <si>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</si>
  <si>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</si>
  <si>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</si>
  <si>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</si>
  <si>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</si>
  <si>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</si>
  <si>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</si>
  <si>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</si>
  <si>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</si>
  <si>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</si>
  <si>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</si>
  <si>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</si>
  <si>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</si>
  <si>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</si>
  <si>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</si>
  <si>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</si>
  <si>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</si>
  <si>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</si>
  <si>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</si>
  <si>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</si>
  <si>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</si>
  <si>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</si>
  <si>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</si>
  <si>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</si>
  <si>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</si>
  <si>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</si>
  <si>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</si>
  <si>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</si>
  <si>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</si>
  <si>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</si>
  <si>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</si>
  <si>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</si>
  <si>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</si>
  <si>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</si>
  <si>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</si>
  <si>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</si>
  <si>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</si>
  <si>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</si>
  <si>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</si>
  <si>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</si>
  <si>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</si>
  <si>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</si>
  <si>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</si>
  <si>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</si>
  <si>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</si>
  <si>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</si>
  <si>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</si>
  <si>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</si>
  <si>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</si>
  <si>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</si>
  <si>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</si>
  <si>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</si>
  <si>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</si>
  <si>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</si>
  <si>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</si>
  <si>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</si>
  <si>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</si>
  <si>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</si>
  <si>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</si>
  <si>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</si>
  <si>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</si>
  <si>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</si>
  <si>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</si>
  <si>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</si>
  <si>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</si>
  <si>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</si>
  <si>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</si>
  <si>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</si>
  <si>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</si>
  <si>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</si>
  <si>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</si>
  <si>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</si>
  <si>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</si>
  <si>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</si>
  <si>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</si>
  <si>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</si>
  <si>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</si>
  <si>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</si>
  <si>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</si>
  <si>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</si>
  <si>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</si>
  <si>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</si>
  <si>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</si>
  <si>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</si>
  <si>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</si>
  <si>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</si>
  <si>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</si>
  <si>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</si>
  <si>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</si>
  <si>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</si>
  <si>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</si>
  <si>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</si>
  <si>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</si>
  <si>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</si>
  <si>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</si>
  <si>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</si>
  <si>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</si>
  <si>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</si>
  <si>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</si>
  <si>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</si>
  <si>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</si>
  <si>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</si>
  <si>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</si>
  <si>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</si>
  <si>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</si>
  <si>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</si>
  <si>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</si>
  <si>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</si>
  <si>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</si>
  <si>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</si>
  <si>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</si>
  <si>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</si>
  <si>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</si>
  <si>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</si>
  <si>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</si>
  <si>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</si>
  <si>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</si>
  <si>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</si>
  <si>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</si>
  <si>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</si>
  <si>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</si>
  <si>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</si>
  <si>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</si>
  <si>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</si>
  <si>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</si>
  <si>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</si>
  <si>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</si>
  <si>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</si>
  <si>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</si>
  <si>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</si>
  <si>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</si>
  <si>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</si>
  <si>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</si>
  <si>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</si>
  <si>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</si>
  <si>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</si>
  <si>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</si>
  <si>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</si>
  <si>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</si>
  <si>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</si>
  <si>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</si>
  <si>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</si>
  <si>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</si>
  <si>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</si>
  <si>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</si>
  <si>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</si>
  <si>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</si>
  <si>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</si>
  <si>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</si>
  <si>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</si>
  <si>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</si>
  <si>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</si>
  <si>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</si>
  <si>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</si>
  <si>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</si>
  <si>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</si>
  <si>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</si>
  <si>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</si>
  <si>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</si>
  <si>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</si>
  <si>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</si>
  <si>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</si>
  <si>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</si>
  <si>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</si>
  <si>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</si>
  <si>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</si>
  <si>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</si>
  <si>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</si>
  <si>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</si>
  <si>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</si>
  <si>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</si>
  <si>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</si>
  <si>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</si>
  <si>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</si>
  <si>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</si>
  <si>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</si>
  <si>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</si>
  <si>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</si>
  <si>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</si>
  <si>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</si>
  <si>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</si>
  <si>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</si>
  <si>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</si>
  <si>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</si>
  <si>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</si>
  <si>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</si>
  <si>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</si>
  <si>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</si>
  <si>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</si>
  <si>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</si>
  <si>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</si>
  <si>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</si>
  <si>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</si>
  <si>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</si>
  <si>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</si>
  <si>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</si>
  <si>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</si>
  <si>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</si>
  <si>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</si>
  <si>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</si>
  <si>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</si>
  <si>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</si>
  <si>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</si>
  <si>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</si>
  <si>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</si>
  <si>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</si>
  <si>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</si>
  <si>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</si>
  <si>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</si>
  <si>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</si>
  <si>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</si>
  <si>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</si>
  <si>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</si>
  <si>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</si>
  <si>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</si>
  <si>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</si>
  <si>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</si>
  <si>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</si>
  <si>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</si>
  <si>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</si>
  <si>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</si>
  <si>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</si>
  <si>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</si>
  <si>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</si>
  <si>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</si>
  <si>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</si>
  <si>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</si>
  <si>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</si>
  <si>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</si>
  <si>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</si>
  <si>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</si>
  <si>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</si>
  <si>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</si>
  <si>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</si>
  <si>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</si>
  <si>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</si>
  <si>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</si>
  <si>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</si>
  <si>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</si>
  <si>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</si>
  <si>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</si>
  <si>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</si>
  <si>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</si>
  <si>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</si>
  <si>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</si>
  <si>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</si>
  <si>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</si>
  <si>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</si>
  <si>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</si>
  <si>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</si>
  <si>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</si>
  <si>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</si>
  <si>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</si>
  <si>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</si>
  <si>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</si>
  <si>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</si>
  <si>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</si>
  <si>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</si>
  <si>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</si>
  <si>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</si>
  <si>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</si>
  <si>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</si>
  <si>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</si>
  <si>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</si>
  <si>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</si>
  <si>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</si>
  <si>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</si>
  <si>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</si>
  <si>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</si>
  <si>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</si>
  <si>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</si>
  <si>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</si>
  <si>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</si>
  <si>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</si>
  <si>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</si>
  <si>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</si>
  <si>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</si>
  <si>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</si>
  <si>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</si>
  <si>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</si>
  <si>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</si>
  <si>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</si>
  <si>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</si>
  <si>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</si>
  <si>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</si>
  <si>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</si>
  <si>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</si>
  <si>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</si>
  <si>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</si>
  <si>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</si>
  <si>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</si>
  <si>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</si>
  <si>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</si>
  <si>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</si>
  <si>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</si>
  <si>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</si>
  <si>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</si>
  <si>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</si>
  <si>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</si>
  <si>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</si>
  <si>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</si>
  <si>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</si>
  <si>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</si>
  <si>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</si>
  <si>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</si>
  <si>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</si>
  <si>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</si>
  <si>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</si>
  <si>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</si>
  <si>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</si>
  <si>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</si>
  <si>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</si>
  <si>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</si>
  <si>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</si>
  <si>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</si>
  <si>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</si>
  <si>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</si>
  <si>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</si>
  <si>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</si>
  <si>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</si>
  <si>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</si>
  <si>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</si>
  <si>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</si>
  <si>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</si>
  <si>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</si>
  <si>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</si>
  <si>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</si>
  <si>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</si>
  <si>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</si>
  <si>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</si>
  <si>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</si>
  <si>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</si>
  <si>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</si>
  <si>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</si>
  <si>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</si>
  <si>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</si>
  <si>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</si>
  <si>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</si>
  <si>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</si>
  <si>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</si>
  <si>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</si>
  <si>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</si>
  <si>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</si>
  <si>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</si>
  <si>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</si>
  <si>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</si>
  <si>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</si>
  <si>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</si>
  <si>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</si>
  <si>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</si>
  <si>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</si>
  <si>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</si>
  <si>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</si>
  <si>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</si>
  <si>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</si>
  <si>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</si>
  <si>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</si>
  <si>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</si>
  <si>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</si>
  <si>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</si>
  <si>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</si>
  <si>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</si>
  <si>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</si>
  <si>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</si>
  <si>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</si>
  <si>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</si>
  <si>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</si>
  <si>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</si>
  <si>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</si>
  <si>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</si>
  <si>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</si>
  <si>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</si>
  <si>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</si>
  <si>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</si>
  <si>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</si>
  <si>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</si>
  <si>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</si>
  <si>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</si>
  <si>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</si>
  <si>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</si>
  <si>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</si>
  <si>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</si>
  <si>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</si>
  <si>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</si>
  <si>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</si>
  <si>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</si>
  <si>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</si>
  <si>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</si>
  <si>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</si>
  <si>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</si>
  <si>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</si>
  <si>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</si>
  <si>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</si>
  <si>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</si>
  <si>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</si>
  <si>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</si>
  <si>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</si>
  <si>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</si>
  <si>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</si>
  <si>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</si>
  <si>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</si>
  <si>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</si>
  <si>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</si>
  <si>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</si>
  <si>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</si>
  <si>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</si>
  <si>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</si>
  <si>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</si>
  <si>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</si>
  <si>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</si>
  <si>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</si>
  <si>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</si>
  <si>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</si>
  <si>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</si>
  <si>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</si>
  <si>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</si>
  <si>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</si>
  <si>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</si>
  <si>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</si>
  <si>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</si>
  <si>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</si>
  <si>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</si>
  <si>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</si>
  <si>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</si>
  <si>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</si>
  <si>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</si>
  <si>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</si>
  <si>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</si>
  <si>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</si>
  <si>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</si>
  <si>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</si>
  <si>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</si>
  <si>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</si>
  <si>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</si>
  <si>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</si>
  <si>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</si>
  <si>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</si>
  <si>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</si>
  <si>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</si>
  <si>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</si>
  <si>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</si>
  <si>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</si>
  <si>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</si>
  <si>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</si>
  <si>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</si>
  <si>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</si>
  <si>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</si>
  <si>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</si>
  <si>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</si>
  <si>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</si>
  <si>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</si>
  <si>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</si>
  <si>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</si>
  <si>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</si>
  <si>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</si>
  <si>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</si>
  <si>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</si>
  <si>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</si>
  <si>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</si>
  <si>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</si>
  <si>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</si>
  <si>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</si>
  <si>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</si>
  <si>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</si>
  <si>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</si>
  <si>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</si>
  <si>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</si>
  <si>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</si>
  <si>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</si>
  <si>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</si>
  <si>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</si>
  <si>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</si>
  <si>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</si>
  <si>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</si>
  <si>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</si>
  <si>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</si>
  <si>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</si>
  <si>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</si>
  <si>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</si>
  <si>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</si>
  <si>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</si>
  <si>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</si>
  <si>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</si>
  <si>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</si>
  <si>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</si>
  <si>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</si>
  <si>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</si>
  <si>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</si>
  <si>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</si>
  <si>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</si>
  <si>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</si>
  <si>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</si>
  <si>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</si>
  <si>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</si>
  <si>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</si>
  <si>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</si>
  <si>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</si>
  <si>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</si>
  <si>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</si>
  <si>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</si>
  <si>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</si>
  <si>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</si>
  <si>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</si>
  <si>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</si>
  <si>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</si>
  <si>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</si>
  <si>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</si>
  <si>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</si>
  <si>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</si>
  <si>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</si>
  <si>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</si>
  <si>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</si>
  <si>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</si>
  <si>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</si>
  <si>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</si>
  <si>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</si>
  <si>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</si>
  <si>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</si>
  <si>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</si>
  <si>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</si>
  <si>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</si>
  <si>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</si>
  <si>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</si>
  <si>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</si>
  <si>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</si>
  <si>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</si>
  <si>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</si>
  <si>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</si>
  <si>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</si>
  <si>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</si>
  <si>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</si>
  <si>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</si>
  <si>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</si>
  <si>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</si>
  <si>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</si>
  <si>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</si>
  <si>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</si>
  <si>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</si>
  <si>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</si>
  <si>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</si>
  <si>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</si>
  <si>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</si>
  <si>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</si>
  <si>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</si>
  <si>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</si>
  <si>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</si>
  <si>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</si>
  <si>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</si>
  <si>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</si>
  <si>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</si>
  <si>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</si>
  <si>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</si>
  <si>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</si>
  <si>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</si>
  <si>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</si>
  <si>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</si>
  <si>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</si>
  <si>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</si>
  <si>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</si>
  <si>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</si>
  <si>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</si>
  <si>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</si>
  <si>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</si>
  <si>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</si>
  <si>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</si>
  <si>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</si>
  <si>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</si>
  <si>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</si>
  <si>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</si>
  <si>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</si>
  <si>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</si>
  <si>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</si>
  <si>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</si>
  <si>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</si>
  <si>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</si>
  <si>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</si>
  <si>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</si>
  <si>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</si>
  <si>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</si>
  <si>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</si>
  <si>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</si>
  <si>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</si>
  <si>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</si>
  <si>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</si>
  <si>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</si>
  <si>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</si>
  <si>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</si>
  <si>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</si>
  <si>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</si>
  <si>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</si>
  <si>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</si>
  <si>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</si>
  <si>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</si>
  <si>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</si>
  <si>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</si>
  <si>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</si>
  <si>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</si>
  <si>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</si>
  <si>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</si>
  <si>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</si>
  <si>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</si>
  <si>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</si>
  <si>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</si>
  <si>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</si>
  <si>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</si>
  <si>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</si>
  <si>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</si>
  <si>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</si>
  <si>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</si>
  <si>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</si>
  <si>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</si>
  <si>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</si>
  <si>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</si>
  <si>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</si>
  <si>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</si>
  <si>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</si>
  <si>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</si>
  <si>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</si>
  <si>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</si>
  <si>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</si>
  <si>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</si>
  <si>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</si>
  <si>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</si>
  <si>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</si>
  <si>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</si>
  <si>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</si>
  <si>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</si>
  <si>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</si>
  <si>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</si>
  <si>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</si>
  <si>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</si>
  <si>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</si>
  <si>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</si>
  <si>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</si>
  <si>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</si>
  <si>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</si>
  <si>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</si>
  <si>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</si>
  <si>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</si>
  <si>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</si>
  <si>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</si>
  <si>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</si>
  <si>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</si>
  <si>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</si>
  <si>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</si>
  <si>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</si>
  <si>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</si>
  <si>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</si>
  <si>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</si>
  <si>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</si>
  <si>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</si>
  <si>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</si>
  <si>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</si>
  <si>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</si>
  <si>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</si>
  <si>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</si>
  <si>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</si>
  <si>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</si>
  <si>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</si>
  <si>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</si>
  <si>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</si>
  <si>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</si>
  <si>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</si>
  <si>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</si>
  <si>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</si>
  <si>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</si>
  <si>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</si>
  <si>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</si>
  <si>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</si>
  <si>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</si>
  <si>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</si>
  <si>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</si>
  <si>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</si>
  <si>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</si>
  <si>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</si>
  <si>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</si>
  <si>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</si>
  <si>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</si>
  <si>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</si>
  <si>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</si>
  <si>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</si>
  <si>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</si>
  <si>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</si>
  <si>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</si>
  <si>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</si>
  <si>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</si>
  <si>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</si>
  <si>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</si>
  <si>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</si>
  <si>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</si>
  <si>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</si>
  <si>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</si>
  <si>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</si>
  <si>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</si>
  <si>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</si>
  <si>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</si>
  <si>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</si>
  <si>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</si>
  <si>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</si>
  <si>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</si>
  <si>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</si>
  <si>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</si>
  <si>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</si>
  <si>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</si>
  <si>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</si>
  <si>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</si>
  <si>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</si>
  <si>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</si>
  <si>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</si>
  <si>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</si>
  <si>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</si>
  <si>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</si>
  <si>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</si>
  <si>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</si>
  <si>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</si>
  <si>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</si>
  <si>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</si>
  <si>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</si>
  <si>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</si>
  <si>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</si>
  <si>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</si>
  <si>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</si>
  <si>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</si>
  <si>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</si>
  <si>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</si>
  <si>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</si>
  <si>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</si>
  <si>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</si>
  <si>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</si>
  <si>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</si>
  <si>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</si>
  <si>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</si>
  <si>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</si>
  <si>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</si>
  <si>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</si>
  <si>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</si>
  <si>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</si>
  <si>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</si>
  <si>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</si>
  <si>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</si>
  <si>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</si>
  <si>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</si>
  <si>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</si>
  <si>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</si>
  <si>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</si>
  <si>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</si>
  <si>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</si>
  <si>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</si>
  <si>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</si>
  <si>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</si>
  <si>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</si>
  <si>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</si>
  <si>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</si>
  <si>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</si>
  <si>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</si>
  <si>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</si>
  <si>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</si>
  <si>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</si>
  <si>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</si>
  <si>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</si>
  <si>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</si>
  <si>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</si>
  <si>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</si>
  <si>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</si>
  <si>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</si>
  <si>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</si>
  <si>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</si>
  <si>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</si>
  <si>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</si>
  <si>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</si>
  <si>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</si>
  <si>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</si>
  <si>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</si>
  <si>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</si>
  <si>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</si>
  <si>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</si>
  <si>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</si>
  <si>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</si>
  <si>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</si>
  <si>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</si>
  <si>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</si>
  <si>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</si>
  <si>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</si>
  <si>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</si>
  <si>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</si>
  <si>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</si>
  <si>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</si>
  <si>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</si>
  <si>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</si>
  <si>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</si>
  <si>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</si>
  <si>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</si>
  <si>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</si>
  <si>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</si>
  <si>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</si>
  <si>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</si>
  <si>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</si>
  <si>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</si>
  <si>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</si>
  <si>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</si>
  <si>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</si>
  <si>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</si>
  <si>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</si>
  <si>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</si>
  <si>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</si>
  <si>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</si>
  <si>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</si>
  <si>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</si>
  <si>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</si>
  <si>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</si>
  <si>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</si>
  <si>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</si>
  <si>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</si>
  <si>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</si>
  <si>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</si>
  <si>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</si>
  <si>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</si>
  <si>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</si>
  <si>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</si>
  <si>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</si>
  <si>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</si>
  <si>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</si>
  <si>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</si>
  <si>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</si>
  <si>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</si>
  <si>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</si>
  <si>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</si>
  <si>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</si>
  <si>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</si>
  <si>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</si>
  <si>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</si>
  <si>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</si>
  <si>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</si>
  <si>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</si>
  <si>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</si>
  <si>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</si>
  <si>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</si>
  <si>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</si>
  <si>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</si>
  <si>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</si>
  <si>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</si>
  <si>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</si>
  <si>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</si>
  <si>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</si>
  <si>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</si>
  <si>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</si>
  <si>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</si>
  <si>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</si>
  <si>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</si>
  <si>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</si>
  <si>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</si>
  <si>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</si>
  <si>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</si>
  <si>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</si>
  <si>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</si>
  <si>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</si>
  <si>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</si>
  <si>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</si>
  <si>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</si>
  <si>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</si>
  <si>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</si>
  <si>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</si>
  <si>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</si>
  <si>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</si>
  <si>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</si>
  <si>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</si>
  <si>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</si>
  <si>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</si>
  <si>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</si>
  <si>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</si>
  <si>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</si>
  <si>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</si>
  <si>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</si>
  <si>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</si>
  <si>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</si>
  <si>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</si>
  <si>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</si>
  <si>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</si>
  <si>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</si>
  <si>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</si>
  <si>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</si>
  <si>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</si>
  <si>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</si>
  <si>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</si>
  <si>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</si>
  <si>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</si>
  <si>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</si>
  <si>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</si>
  <si>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</si>
  <si>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</si>
  <si>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</si>
  <si>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</si>
  <si>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</si>
  <si>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</si>
  <si>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</si>
  <si>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</si>
  <si>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</si>
  <si>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</si>
  <si>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</si>
  <si>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</si>
  <si>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</si>
  <si>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</si>
  <si>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</si>
  <si>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</si>
  <si>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</si>
  <si>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</si>
  <si>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</si>
  <si>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</si>
  <si>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</si>
  <si>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</si>
  <si>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</si>
  <si>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</si>
  <si>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</si>
  <si>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</si>
  <si>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</si>
  <si>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</si>
  <si>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</si>
  <si>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</si>
  <si>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</si>
  <si>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</si>
  <si>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</si>
  <si>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</si>
  <si>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</si>
  <si>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</si>
  <si>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</si>
  <si>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</si>
  <si>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</si>
  <si>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</si>
  <si>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</si>
  <si>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</si>
  <si>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</si>
  <si>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</si>
  <si>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</si>
  <si>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</si>
  <si>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</si>
  <si>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</si>
  <si>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</si>
  <si>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</si>
  <si>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</si>
  <si>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</si>
  <si>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</si>
  <si>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</si>
  <si>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</si>
  <si>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</si>
  <si>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</si>
  <si>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</si>
  <si>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</si>
  <si>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</si>
  <si>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</si>
  <si>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</si>
  <si>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</si>
  <si>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</si>
  <si>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</si>
  <si>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</si>
  <si>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</si>
  <si>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</si>
  <si>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</si>
  <si>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</si>
  <si>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</si>
  <si>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</si>
  <si>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</si>
  <si>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</si>
  <si>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</si>
  <si>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</si>
  <si>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</si>
  <si>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</si>
  <si>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</si>
  <si>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</si>
  <si>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</si>
  <si>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</si>
  <si>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</si>
  <si>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</si>
  <si>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</si>
  <si>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</si>
  <si>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</si>
  <si>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</si>
  <si>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</si>
  <si>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</si>
  <si>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</si>
  <si>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</si>
  <si>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</si>
  <si>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</si>
  <si>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</si>
  <si>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</si>
  <si>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</si>
  <si>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</si>
  <si>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</si>
  <si>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</si>
  <si>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</si>
  <si>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</si>
  <si>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</si>
  <si>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</si>
  <si>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</si>
  <si>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</si>
  <si>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</si>
  <si>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</si>
  <si>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</si>
  <si>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</si>
  <si>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</si>
  <si>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</si>
  <si>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</si>
  <si>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</si>
  <si>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</si>
  <si>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</si>
  <si>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</si>
  <si>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</si>
  <si>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</si>
  <si>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</si>
  <si>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</si>
  <si>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</si>
  <si>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</si>
  <si>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</si>
  <si>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</si>
  <si>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</si>
  <si>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</si>
  <si>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</si>
  <si>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</si>
  <si>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</si>
  <si>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</si>
  <si>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</si>
  <si>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</si>
  <si>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</si>
  <si>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</si>
  <si>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</si>
  <si>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</si>
  <si>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</si>
  <si>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</si>
  <si>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</si>
  <si>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</si>
  <si>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</si>
  <si>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</si>
  <si>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</si>
  <si>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</si>
  <si>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</si>
  <si>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</si>
  <si>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</si>
  <si>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</si>
  <si>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</si>
  <si>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</si>
  <si>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</si>
  <si>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</si>
  <si>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</si>
  <si>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</si>
  <si>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</si>
  <si>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</si>
  <si>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</si>
  <si>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</si>
  <si>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</si>
  <si>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</si>
  <si>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</si>
  <si>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</si>
  <si>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</si>
  <si>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</si>
  <si>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</si>
  <si>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</si>
  <si>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</si>
  <si>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</si>
  <si>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</si>
  <si>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</si>
  <si>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</si>
  <si>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</si>
  <si>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</si>
  <si>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</si>
  <si>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</si>
  <si>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</si>
  <si>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</si>
  <si>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</si>
  <si>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</si>
  <si>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</si>
  <si>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</si>
  <si>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</si>
  <si>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</si>
  <si>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</si>
  <si>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</si>
  <si>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</si>
  <si>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</si>
  <si>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</si>
  <si>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</si>
  <si>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</si>
  <si>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</si>
  <si>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</si>
  <si>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</si>
  <si>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</si>
  <si>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</si>
  <si>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</si>
  <si>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</si>
  <si>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</si>
  <si>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</si>
  <si>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</si>
  <si>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</si>
  <si>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</si>
  <si>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</si>
  <si>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</si>
  <si>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</si>
  <si>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</si>
  <si>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</si>
  <si>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</si>
  <si>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</si>
  <si>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</si>
  <si>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</si>
  <si>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</si>
  <si>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</si>
  <si>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</si>
  <si>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</si>
  <si>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</si>
  <si>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</si>
  <si>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</si>
  <si>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</si>
  <si>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</si>
  <si>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</si>
  <si>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</si>
  <si>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</si>
  <si>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</si>
  <si>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</si>
  <si>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</si>
  <si>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</si>
  <si>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</si>
  <si>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</si>
  <si>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</si>
  <si>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</si>
  <si>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</si>
  <si>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</si>
  <si>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</si>
  <si>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</si>
  <si>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</si>
  <si>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</si>
  <si>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</si>
  <si>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</si>
  <si>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</si>
  <si>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</si>
  <si>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</si>
  <si>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</si>
  <si>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</si>
  <si>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</si>
  <si>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</si>
  <si>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</si>
  <si>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</si>
  <si>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</si>
  <si>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</si>
  <si>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</si>
  <si>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</si>
  <si>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</si>
  <si>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</si>
  <si>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</si>
  <si>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</si>
  <si>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</si>
  <si>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</si>
  <si>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</si>
  <si>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</si>
  <si>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</si>
  <si>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</si>
  <si>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</si>
  <si>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</si>
  <si>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</si>
  <si>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</si>
  <si>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</si>
  <si>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</si>
  <si>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</si>
  <si>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</si>
  <si>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</si>
  <si>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</si>
  <si>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</si>
  <si>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</si>
  <si>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</si>
  <si>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</si>
  <si>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</si>
  <si>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</si>
  <si>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</si>
  <si>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</si>
  <si>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</si>
  <si>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</si>
  <si>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</si>
  <si>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</si>
  <si>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</si>
  <si>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</si>
  <si>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</si>
  <si>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</si>
  <si>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</si>
  <si>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</si>
  <si>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</si>
  <si>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</si>
  <si>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</si>
  <si>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</si>
  <si>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</si>
  <si>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</si>
  <si>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</si>
  <si>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</si>
  <si>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</si>
  <si>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</si>
  <si>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</si>
  <si>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</si>
  <si>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</si>
  <si>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</si>
  <si>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</si>
  <si>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</si>
  <si>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</si>
  <si>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</si>
  <si>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</si>
  <si>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</si>
  <si>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</si>
  <si>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</si>
  <si>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</si>
  <si>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</si>
  <si>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</si>
  <si>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</si>
  <si>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</si>
  <si>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</si>
  <si>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</si>
  <si>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</si>
  <si>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</si>
  <si>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</si>
  <si>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</si>
  <si>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</si>
  <si>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</si>
  <si>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</si>
  <si>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</si>
  <si>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</si>
  <si>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</si>
  <si>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</si>
  <si>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</si>
  <si>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</si>
  <si>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</si>
  <si>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</si>
  <si>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</si>
  <si>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</si>
  <si>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</si>
  <si>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</si>
  <si>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</si>
  <si>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</si>
  <si>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</si>
  <si>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</si>
  <si>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</si>
  <si>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</si>
  <si>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</si>
  <si>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</si>
  <si>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</si>
  <si>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</si>
  <si>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</si>
  <si>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</si>
  <si>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</si>
  <si>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</si>
  <si>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</si>
  <si>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</si>
  <si>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</si>
  <si>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</si>
  <si>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</si>
  <si>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</si>
  <si>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</si>
  <si>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</si>
  <si>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</si>
  <si>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</si>
  <si>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</si>
  <si>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</si>
  <si>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</si>
  <si>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</si>
  <si>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</si>
  <si>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</si>
  <si>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</si>
  <si>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</si>
  <si>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</si>
  <si>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</si>
  <si>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</si>
  <si>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</si>
  <si>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</si>
  <si>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</si>
  <si>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</si>
  <si>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</si>
  <si>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</si>
  <si>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</si>
  <si>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</si>
  <si>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</si>
  <si>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</si>
  <si>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</si>
  <si>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</si>
  <si>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</si>
  <si>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</si>
  <si>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</si>
  <si>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</si>
  <si>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</si>
  <si>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</si>
  <si>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</si>
  <si>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</si>
  <si>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</si>
  <si>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</si>
  <si>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</si>
  <si>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</si>
  <si>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</si>
  <si>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</si>
  <si>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</si>
  <si>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</si>
  <si>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</si>
  <si>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</si>
  <si>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</si>
  <si>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</si>
  <si>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</si>
  <si>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</si>
  <si>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</si>
  <si>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</si>
  <si>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</si>
  <si>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</si>
  <si>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</si>
  <si>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</si>
  <si>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</si>
  <si>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</si>
  <si>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</si>
  <si>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</si>
  <si>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</si>
  <si>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</si>
  <si>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</si>
  <si>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</si>
  <si>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</si>
  <si>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</si>
  <si>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</si>
  <si>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</si>
  <si>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</si>
  <si>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</si>
  <si>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</si>
  <si>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</si>
  <si>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</si>
  <si>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</si>
  <si>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</si>
  <si>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</si>
  <si>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</si>
  <si>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</si>
  <si>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</si>
  <si>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</si>
  <si>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</si>
  <si>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</si>
  <si>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</si>
  <si>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</si>
  <si>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</si>
  <si>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</si>
  <si>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</si>
  <si>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</si>
  <si>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</si>
  <si>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</si>
  <si>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</si>
  <si>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</si>
  <si>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</si>
  <si>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</si>
  <si>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</si>
  <si>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</si>
  <si>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</si>
  <si>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</si>
  <si>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</si>
  <si>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</si>
  <si>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</si>
  <si>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</si>
  <si>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</si>
  <si>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</si>
  <si>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</si>
  <si>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</si>
  <si>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</si>
  <si>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</si>
  <si>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</si>
  <si>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</si>
  <si>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</si>
  <si>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</si>
  <si>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</si>
  <si>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</si>
  <si>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</si>
  <si>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</si>
  <si>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</si>
  <si>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</si>
  <si>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</si>
  <si>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</si>
  <si>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</si>
  <si>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</si>
  <si>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</si>
  <si>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</si>
  <si>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</si>
  <si>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</si>
  <si>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</si>
  <si>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</si>
  <si>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</si>
  <si>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</si>
  <si>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</si>
  <si>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</si>
  <si>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</si>
  <si>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</si>
  <si>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</si>
  <si>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</si>
  <si>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</si>
  <si>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</si>
  <si>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</si>
  <si>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</si>
  <si>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</si>
  <si>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</si>
  <si>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</si>
  <si>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</si>
  <si>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</si>
  <si>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</si>
  <si>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</si>
  <si>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</si>
  <si>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</si>
  <si>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</si>
  <si>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</si>
  <si>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</si>
  <si>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</si>
  <si>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</si>
  <si>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</si>
  <si>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</si>
  <si>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</si>
  <si>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</si>
  <si>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</si>
  <si>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</si>
  <si>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</si>
  <si>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</si>
  <si>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</si>
  <si>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</si>
  <si>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</si>
  <si>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</si>
  <si>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</si>
  <si>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</si>
  <si>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</si>
  <si>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</si>
  <si>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</si>
  <si>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</si>
  <si>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</si>
  <si>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</si>
  <si>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</si>
  <si>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</si>
  <si>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</si>
  <si>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</si>
  <si>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</si>
  <si>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</si>
  <si>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</si>
  <si>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</si>
  <si>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</si>
  <si>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</si>
  <si>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</si>
  <si>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</si>
  <si>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</si>
  <si>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</si>
  <si>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</si>
  <si>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</si>
  <si>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</si>
  <si>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</si>
  <si>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</si>
  <si>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</si>
  <si>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</si>
  <si>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</si>
  <si>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</si>
  <si>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</si>
  <si>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</si>
  <si>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</si>
  <si>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</si>
  <si>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</si>
  <si>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</si>
  <si>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</si>
  <si>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</si>
  <si>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</si>
  <si>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</si>
  <si>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</si>
  <si>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</si>
  <si>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</si>
  <si>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</si>
  <si>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</si>
  <si>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</si>
  <si>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</si>
  <si>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</si>
  <si>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</si>
  <si>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</si>
  <si>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</si>
  <si>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</si>
  <si>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</si>
  <si>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</si>
  <si>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</si>
  <si>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</si>
  <si>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</si>
  <si>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</si>
  <si>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</si>
  <si>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</si>
  <si>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</si>
  <si>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</si>
  <si>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</si>
  <si>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</si>
  <si>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</si>
  <si>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</si>
  <si>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</si>
  <si>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</si>
  <si>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</si>
  <si>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</si>
  <si>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</si>
  <si>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</si>
  <si>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</si>
  <si>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</si>
  <si>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</si>
  <si>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</si>
  <si>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</si>
  <si>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</si>
  <si>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</si>
  <si>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</si>
  <si>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</si>
  <si>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</si>
  <si>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</si>
  <si>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</si>
  <si>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</si>
  <si>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</si>
  <si>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</si>
  <si>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</si>
  <si>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</si>
  <si>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</si>
  <si>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</si>
  <si>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</si>
  <si>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</si>
  <si>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</si>
  <si>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</si>
  <si>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</si>
  <si>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</si>
  <si>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</si>
  <si>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</si>
  <si>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</si>
  <si>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</si>
  <si>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</si>
  <si>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</si>
  <si>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</si>
  <si>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</si>
  <si>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</si>
  <si>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</si>
  <si>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</si>
  <si>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</si>
  <si>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</si>
  <si>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</si>
  <si>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</si>
  <si>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</si>
  <si>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</si>
  <si>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</si>
  <si>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</si>
  <si>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</si>
  <si>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</si>
  <si>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</si>
  <si>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</si>
  <si>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</si>
  <si>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</si>
  <si>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</si>
  <si>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</si>
  <si>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</si>
  <si>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</si>
  <si>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</si>
  <si>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</si>
  <si>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</si>
  <si>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</si>
  <si>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</si>
  <si>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</si>
  <si>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</si>
  <si>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</si>
  <si>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</si>
  <si>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</si>
  <si>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</si>
  <si>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</si>
  <si>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</si>
  <si>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</si>
  <si>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</si>
  <si>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</si>
  <si>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</si>
  <si>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</si>
  <si>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</si>
  <si>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</si>
  <si>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</si>
  <si>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</si>
  <si>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</si>
  <si>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</si>
  <si>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</si>
  <si>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</si>
  <si>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</si>
  <si>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</si>
  <si>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</si>
  <si>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</si>
  <si>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</si>
  <si>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</si>
  <si>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</si>
  <si>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</si>
  <si>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</si>
  <si>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</si>
  <si>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</si>
  <si>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</si>
  <si>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</si>
  <si>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</si>
  <si>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</si>
  <si>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</si>
  <si>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</si>
  <si>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</si>
  <si>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</si>
  <si>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</si>
  <si>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</si>
  <si>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</si>
  <si>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</si>
  <si>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</si>
  <si>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</si>
  <si>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</si>
  <si>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</si>
  <si>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</si>
  <si>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</si>
  <si>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</si>
  <si>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</si>
  <si>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</si>
  <si>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</si>
  <si>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</si>
  <si>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</si>
  <si>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</si>
  <si>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</si>
  <si>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</si>
  <si>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</si>
  <si>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</si>
  <si>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</si>
  <si>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</si>
  <si>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</si>
  <si>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</si>
  <si>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</si>
  <si>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</si>
  <si>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</si>
  <si>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</si>
  <si>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</si>
  <si>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</si>
  <si>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</si>
  <si>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</si>
  <si>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</si>
  <si>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</si>
  <si>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</si>
  <si>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</si>
  <si>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</si>
  <si>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</si>
  <si>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</si>
  <si>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</si>
  <si>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</si>
  <si>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</si>
  <si>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</si>
  <si>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</si>
  <si>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</si>
  <si>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</si>
  <si>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</si>
  <si>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</si>
  <si>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</si>
  <si>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</si>
  <si>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</si>
  <si>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</si>
  <si>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</si>
  <si>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</si>
  <si>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</si>
  <si>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</si>
  <si>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</si>
  <si>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</si>
  <si>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</si>
  <si>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</si>
  <si>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</si>
  <si>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</si>
  <si>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</si>
  <si>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</si>
  <si>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</si>
  <si>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</si>
  <si>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</si>
  <si>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</si>
  <si>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</si>
  <si>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</si>
  <si>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</si>
  <si>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</si>
  <si>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</si>
  <si>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</si>
  <si>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</si>
  <si>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</si>
  <si>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</si>
  <si>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</si>
  <si>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</si>
  <si>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</si>
  <si>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</si>
  <si>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</si>
  <si>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</si>
  <si>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</si>
  <si>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</si>
  <si>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</si>
  <si>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</si>
  <si>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</si>
  <si>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</si>
  <si>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</si>
  <si>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</si>
  <si>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</si>
  <si>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</si>
  <si>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</si>
  <si>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</si>
  <si>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</si>
  <si>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</si>
  <si>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</si>
  <si>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</si>
  <si>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</si>
  <si>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</si>
  <si>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</si>
  <si>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</si>
  <si>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</si>
  <si>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</si>
  <si>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</si>
  <si>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</si>
  <si>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</si>
  <si>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</si>
  <si>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</si>
  <si>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</si>
  <si>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</si>
  <si>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</si>
  <si>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</si>
  <si>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</si>
  <si>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</si>
  <si>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</si>
  <si>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</si>
  <si>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</si>
  <si>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</si>
  <si>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</si>
  <si>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</si>
  <si>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</si>
  <si>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</si>
  <si>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</si>
  <si>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</si>
  <si>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</si>
  <si>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</si>
  <si>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</si>
  <si>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</si>
  <si>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</si>
  <si>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</si>
  <si>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</si>
  <si>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</si>
  <si>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</si>
  <si>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</si>
  <si>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</si>
  <si>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</si>
  <si>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</si>
  <si>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</si>
  <si>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</si>
  <si>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</si>
  <si>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</si>
  <si>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</si>
  <si>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</si>
  <si>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</si>
  <si>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</si>
  <si>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</si>
  <si>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</si>
  <si>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</si>
  <si>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</si>
  <si>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</si>
  <si>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</si>
  <si>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</si>
  <si>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</si>
  <si>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</si>
  <si>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</si>
  <si>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</si>
  <si>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</si>
  <si>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</si>
  <si>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</si>
  <si>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</si>
  <si>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</si>
  <si>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</si>
  <si>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</si>
  <si>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</si>
  <si>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</si>
  <si>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</si>
  <si>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</si>
  <si>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</si>
  <si>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</si>
  <si>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</si>
  <si>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</si>
  <si>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</si>
  <si>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</si>
  <si>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</si>
  <si>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</si>
  <si>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</si>
  <si>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</si>
  <si>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</si>
  <si>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</si>
  <si>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</si>
  <si>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</si>
  <si>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</si>
  <si>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</si>
  <si>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</si>
  <si>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</si>
  <si>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</si>
  <si>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</si>
  <si>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</si>
  <si>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</si>
  <si>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</si>
  <si>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</si>
  <si>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</si>
  <si>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</si>
  <si>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</si>
  <si>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</si>
  <si>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</si>
  <si>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</si>
  <si>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</si>
  <si>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</si>
  <si>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</si>
  <si>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</si>
  <si>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</si>
  <si>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</si>
  <si>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</si>
  <si>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</si>
  <si>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</si>
  <si>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</si>
  <si>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</si>
  <si>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</si>
  <si>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</si>
  <si>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</si>
  <si>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</si>
  <si>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</si>
  <si>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</si>
  <si>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</si>
  <si>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</si>
  <si>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</si>
  <si>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</si>
  <si>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</si>
  <si>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</si>
  <si>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</si>
  <si>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</si>
  <si>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</si>
  <si>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</si>
  <si>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</si>
  <si>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</si>
  <si>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</si>
  <si>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</si>
  <si>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</si>
  <si>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</si>
  <si>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</si>
  <si>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</si>
  <si>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</si>
  <si>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</si>
  <si>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</si>
  <si>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</si>
  <si>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</si>
  <si>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</si>
  <si>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</si>
  <si>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</si>
  <si>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</si>
  <si>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</si>
  <si>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</si>
  <si>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</si>
  <si>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</si>
  <si>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</si>
  <si>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</si>
  <si>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</si>
  <si>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</si>
  <si>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</si>
  <si>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</si>
  <si>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</si>
  <si>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</si>
  <si>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</si>
  <si>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</si>
  <si>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</si>
  <si>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</si>
  <si>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</si>
  <si>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</si>
  <si>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</si>
  <si>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</si>
  <si>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</si>
  <si>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</si>
  <si>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</si>
  <si>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</si>
  <si>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</si>
  <si>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</si>
  <si>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</si>
  <si>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</si>
  <si>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</si>
  <si>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</si>
  <si>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</si>
  <si>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</si>
  <si>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</si>
  <si>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</si>
  <si>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</si>
  <si>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</si>
  <si>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</si>
  <si>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</si>
  <si>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</si>
  <si>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</si>
  <si>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</si>
  <si>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</si>
  <si>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</si>
  <si>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</si>
  <si>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</si>
  <si>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</si>
  <si>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</si>
  <si>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</si>
  <si>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</si>
  <si>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</si>
  <si>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</si>
  <si>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</si>
  <si>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</si>
  <si>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</si>
  <si>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</si>
  <si>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</si>
  <si>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</si>
  <si>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</si>
  <si>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</si>
  <si>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</si>
  <si>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</si>
  <si>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</si>
  <si>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</si>
  <si>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</si>
  <si>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</si>
  <si>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</si>
  <si>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</si>
  <si>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</si>
  <si>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</si>
  <si>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</si>
  <si>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</si>
  <si>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</si>
  <si>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</si>
  <si>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</si>
  <si>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</si>
  <si>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</si>
  <si>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</si>
  <si>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</si>
  <si>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</si>
  <si>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</si>
  <si>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</si>
  <si>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</si>
  <si>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</si>
  <si>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</si>
  <si>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</si>
  <si>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</si>
  <si>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</si>
  <si>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</si>
  <si>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</si>
  <si>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</si>
  <si>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</si>
  <si>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</si>
  <si>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</si>
  <si>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</si>
  <si>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</si>
  <si>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</si>
  <si>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</si>
  <si>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</si>
  <si>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</si>
  <si>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</si>
  <si>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</si>
  <si>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</si>
  <si>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</si>
  <si>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</si>
  <si>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</si>
  <si>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</si>
  <si>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</si>
  <si>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</si>
  <si>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</si>
  <si>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</si>
  <si>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</si>
  <si>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</si>
  <si>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</si>
  <si>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</si>
  <si>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</si>
  <si>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</si>
  <si>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</si>
  <si>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</si>
  <si>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</si>
  <si>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</si>
  <si>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</si>
  <si>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</si>
  <si>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</si>
  <si>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</si>
  <si>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</si>
  <si>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</si>
  <si>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</si>
  <si>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</si>
  <si>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</si>
  <si>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</si>
  <si>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</si>
  <si>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</si>
  <si>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</si>
  <si>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</si>
  <si>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</si>
  <si>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</si>
  <si>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</si>
  <si>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</si>
  <si>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</si>
  <si>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</si>
  <si>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</si>
  <si>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</si>
  <si>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</si>
  <si>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</si>
  <si>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</si>
  <si>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</si>
  <si>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</si>
  <si>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</si>
  <si>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</si>
  <si>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</si>
  <si>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</si>
  <si>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</si>
  <si>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</si>
  <si>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</si>
  <si>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</si>
  <si>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</si>
  <si>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</si>
  <si>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</si>
  <si>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</si>
  <si>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</si>
  <si>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</si>
  <si>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</si>
  <si>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</si>
  <si>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</si>
  <si>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</si>
  <si>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</si>
  <si>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</si>
  <si>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</si>
  <si>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</si>
  <si>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</si>
  <si>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</si>
  <si>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</si>
  <si>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</si>
  <si>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</si>
  <si>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</si>
  <si>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</si>
  <si>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</si>
  <si>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</si>
  <si>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</si>
  <si>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</si>
  <si>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</si>
  <si>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</si>
  <si>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</si>
  <si>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</si>
  <si>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</si>
  <si>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</si>
  <si>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</si>
  <si>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</si>
  <si>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</si>
  <si>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</si>
  <si>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</si>
  <si>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</si>
  <si>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</si>
  <si>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</si>
  <si>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</si>
  <si>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</si>
  <si>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</si>
  <si>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</si>
  <si>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</si>
  <si>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</si>
  <si>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</si>
  <si>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</si>
  <si>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</si>
  <si>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</si>
  <si>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</si>
  <si>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</si>
  <si>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</si>
  <si>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</si>
  <si>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</si>
  <si>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</si>
  <si>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</si>
  <si>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</si>
  <si>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</si>
  <si>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</si>
  <si>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</si>
  <si>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</si>
  <si>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</si>
  <si>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</si>
  <si>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</si>
  <si>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</si>
  <si>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</si>
  <si>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</si>
  <si>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</si>
  <si>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</si>
  <si>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</si>
  <si>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</si>
  <si>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</si>
  <si>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</si>
  <si>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</si>
  <si>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</si>
  <si>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</si>
  <si>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</si>
  <si>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</si>
  <si>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</si>
  <si>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</si>
  <si>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</si>
  <si>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</si>
  <si>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</si>
  <si>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</si>
  <si>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</si>
  <si>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</si>
  <si>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</si>
  <si>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</si>
  <si>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</si>
  <si>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</si>
  <si>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</si>
  <si>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</si>
  <si>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</si>
  <si>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</si>
  <si>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</si>
  <si>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</si>
  <si>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</si>
  <si>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</si>
  <si>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</si>
  <si>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</si>
  <si>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</si>
  <si>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</si>
  <si>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</si>
  <si>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</si>
  <si>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</si>
  <si>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</si>
  <si>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</si>
  <si>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</si>
  <si>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</si>
  <si>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</si>
  <si>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</si>
  <si>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</si>
  <si>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</si>
  <si>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</si>
  <si>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</si>
  <si>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</si>
  <si>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</si>
  <si>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</si>
  <si>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</si>
  <si>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</si>
  <si>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</si>
  <si>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</si>
  <si>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</si>
  <si>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</si>
  <si>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</si>
  <si>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</si>
  <si>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</si>
  <si>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</si>
  <si>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</si>
  <si>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</si>
  <si>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</si>
  <si>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</si>
  <si>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</si>
  <si>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</si>
  <si>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</si>
  <si>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</si>
  <si>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</si>
  <si>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</si>
  <si>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</si>
  <si>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</si>
  <si>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</si>
  <si>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</si>
  <si>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</si>
  <si>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</si>
  <si>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</si>
  <si>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</si>
  <si>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</si>
  <si>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</si>
  <si>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</si>
  <si>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</si>
  <si>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</si>
  <si>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</si>
  <si>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</si>
  <si>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</si>
  <si>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</si>
  <si>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</si>
  <si>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</si>
  <si>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</si>
  <si>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</si>
  <si>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</si>
  <si>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</si>
  <si>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</si>
  <si>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</si>
  <si>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</si>
  <si>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</si>
  <si>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</si>
  <si>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</si>
  <si>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</si>
  <si>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</si>
  <si>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</si>
  <si>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</si>
  <si>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</si>
  <si>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</si>
  <si>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</si>
  <si>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</si>
  <si>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</si>
  <si>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</si>
  <si>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</si>
  <si>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</si>
  <si>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</si>
  <si>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</si>
  <si>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</si>
  <si>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</si>
  <si>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</si>
  <si>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</si>
  <si>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</si>
  <si>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</si>
  <si>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</si>
  <si>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</si>
  <si>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</si>
  <si>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</si>
  <si>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</si>
  <si>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</si>
  <si>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</si>
  <si>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</si>
  <si>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</si>
  <si>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</si>
  <si>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</si>
  <si>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</si>
  <si>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</si>
  <si>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</si>
  <si>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</si>
  <si>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</si>
  <si>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</si>
  <si>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</si>
  <si>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</si>
  <si>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</si>
  <si>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</si>
  <si>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</si>
  <si>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</si>
  <si>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</si>
  <si>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</si>
  <si>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</si>
  <si>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</si>
  <si>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</si>
  <si>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</si>
  <si>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</si>
  <si>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</si>
  <si>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</si>
  <si>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</si>
  <si>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</si>
  <si>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</si>
  <si>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</si>
  <si>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</si>
  <si>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</si>
  <si>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</si>
  <si>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</si>
  <si>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</si>
  <si>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</si>
  <si>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</si>
  <si>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</si>
  <si>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</si>
  <si>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</si>
  <si>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</si>
  <si>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</si>
  <si>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</si>
  <si>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</si>
  <si>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</si>
  <si>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</si>
  <si>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</si>
  <si>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</si>
  <si>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</si>
  <si>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</si>
  <si>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</si>
  <si>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</si>
  <si>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</si>
  <si>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</si>
  <si>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</si>
  <si>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</si>
  <si>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</si>
  <si>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</si>
  <si>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</si>
  <si>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</si>
  <si>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</si>
  <si>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</si>
  <si>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</si>
  <si>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</si>
  <si>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</si>
  <si>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</si>
  <si>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</si>
  <si>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</si>
  <si>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</si>
  <si>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</si>
  <si>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</si>
  <si>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</si>
  <si>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</si>
  <si>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</si>
  <si>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</si>
  <si>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</si>
  <si>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</si>
  <si>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</si>
  <si>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</si>
  <si>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</si>
  <si>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</si>
  <si>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</si>
  <si>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</si>
  <si>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</si>
  <si>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</si>
  <si>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</si>
  <si>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</si>
  <si>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</si>
  <si>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</si>
  <si>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</si>
  <si>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</si>
  <si>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</si>
  <si>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</si>
  <si>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</si>
  <si>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</si>
  <si>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</si>
  <si>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</si>
  <si>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</si>
  <si>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</si>
  <si>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</si>
  <si>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</si>
  <si>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</si>
  <si>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</si>
  <si>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</si>
  <si>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</si>
  <si>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</si>
  <si>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</si>
  <si>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</si>
  <si>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</si>
  <si>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</si>
  <si>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</si>
  <si>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</si>
  <si>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</si>
  <si>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</si>
  <si>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</si>
  <si>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</si>
  <si>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</si>
  <si>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</si>
  <si>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</si>
  <si>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</si>
  <si>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</si>
  <si>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</si>
  <si>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</si>
  <si>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</si>
  <si>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</si>
  <si>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</si>
  <si>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</si>
  <si>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</si>
  <si>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</si>
  <si>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</si>
  <si>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</si>
  <si>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</si>
  <si>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</si>
  <si>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</si>
  <si>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</si>
  <si>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</si>
  <si>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</si>
  <si>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</si>
  <si>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</si>
  <si>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</si>
  <si>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</si>
  <si>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</si>
  <si>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</si>
  <si>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</si>
  <si>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</si>
  <si>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</si>
  <si>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</si>
  <si>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</si>
  <si>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</si>
  <si>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</si>
  <si>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</si>
  <si>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</si>
  <si>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</si>
  <si>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</si>
  <si>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</si>
  <si>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</si>
  <si>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</si>
  <si>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</si>
  <si>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</si>
  <si>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</si>
  <si>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</si>
  <si>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</si>
  <si>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</si>
  <si>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</si>
  <si>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</si>
  <si>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</si>
  <si>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</si>
  <si>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</si>
  <si>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</si>
  <si>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</si>
  <si>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</si>
  <si>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</si>
  <si>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</si>
  <si>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</si>
  <si>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</si>
  <si>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</si>
  <si>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</si>
  <si>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</si>
  <si>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</si>
  <si>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</si>
  <si>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</si>
  <si>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</si>
  <si>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</si>
  <si>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</si>
  <si>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</si>
  <si>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</si>
  <si>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</si>
  <si>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</si>
  <si>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</si>
  <si>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</si>
  <si>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</si>
  <si>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</si>
  <si>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</si>
  <si>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</si>
  <si>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</si>
  <si>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</si>
  <si>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</si>
  <si>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</si>
  <si>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</si>
  <si>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</si>
  <si>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</si>
  <si>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</si>
  <si>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</si>
  <si>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</si>
  <si>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</si>
  <si>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</si>
  <si>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</si>
  <si>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</si>
  <si>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</si>
  <si>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</si>
  <si>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</si>
  <si>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</si>
  <si>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</si>
  <si>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</si>
  <si>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</si>
  <si>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</si>
  <si>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</si>
  <si>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</si>
  <si>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</si>
  <si>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</si>
  <si>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</si>
  <si>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</si>
  <si>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</si>
  <si>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</si>
  <si>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</si>
  <si>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</si>
  <si>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</si>
  <si>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</si>
  <si>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</si>
  <si>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</si>
  <si>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</si>
  <si>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</si>
  <si>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</si>
  <si>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</si>
  <si>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</si>
  <si>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</si>
  <si>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</si>
  <si>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</si>
  <si>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</si>
  <si>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</si>
  <si>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</si>
  <si>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</si>
  <si>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</si>
  <si>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</si>
  <si>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</si>
  <si>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</si>
  <si>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</si>
  <si>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</si>
  <si>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</si>
  <si>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</si>
  <si>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</si>
  <si>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</si>
  <si>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</si>
  <si>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</si>
  <si>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</si>
  <si>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</si>
  <si>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</si>
  <si>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</si>
  <si>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</si>
  <si>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</si>
  <si>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</si>
  <si>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</si>
  <si>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</si>
  <si>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</si>
  <si>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</si>
  <si>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</si>
  <si>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</si>
  <si>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</si>
  <si>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</si>
  <si>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</si>
  <si>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</si>
  <si>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</si>
  <si>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</si>
  <si>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</si>
  <si>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</si>
  <si>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</si>
  <si>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</si>
  <si>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</si>
  <si>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</si>
  <si>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</si>
  <si>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</si>
  <si>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</si>
  <si>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</si>
  <si>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</si>
  <si>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</si>
  <si>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</si>
  <si>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</si>
  <si>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</si>
  <si>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</si>
  <si>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</si>
  <si>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</si>
  <si>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</si>
  <si>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</si>
  <si>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</si>
  <si>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</si>
  <si>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</si>
  <si>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</si>
  <si>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</si>
  <si>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</si>
  <si>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</si>
  <si>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</si>
  <si>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</si>
  <si>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</si>
  <si>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</si>
  <si>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</si>
  <si>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</si>
  <si>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</si>
  <si>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</si>
  <si>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</si>
  <si>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</si>
  <si>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</si>
  <si>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</si>
  <si>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</si>
  <si>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</si>
  <si>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</si>
  <si>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</si>
  <si>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</si>
  <si>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</si>
  <si>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</si>
  <si>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</si>
  <si>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</si>
  <si>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</si>
  <si>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</si>
  <si>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</si>
  <si>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</si>
  <si>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</si>
  <si>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</si>
  <si>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</si>
  <si>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</si>
  <si>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</si>
  <si>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</si>
  <si>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</si>
  <si>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</si>
  <si>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</si>
  <si>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</si>
  <si>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</si>
  <si>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</si>
  <si>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</si>
  <si>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</si>
  <si>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</si>
  <si>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</si>
  <si>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</si>
  <si>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</si>
  <si>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</si>
  <si>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</si>
  <si>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</si>
  <si>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</si>
  <si>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</si>
  <si>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</si>
  <si>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</si>
  <si>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</si>
  <si>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</si>
  <si>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</si>
  <si>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</si>
  <si>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</si>
  <si>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</si>
  <si>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</si>
  <si>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</si>
  <si>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</si>
  <si>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</si>
  <si>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</si>
  <si>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</si>
  <si>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</si>
  <si>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</si>
  <si>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</si>
  <si>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</si>
  <si>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</si>
  <si>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</si>
  <si>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</si>
  <si>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</si>
  <si>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</si>
  <si>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</si>
  <si>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</si>
  <si>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</si>
  <si>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</si>
  <si>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</si>
  <si>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</si>
  <si>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</si>
  <si>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</si>
  <si>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</si>
  <si>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</si>
  <si>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</si>
  <si>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</si>
  <si>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</si>
  <si>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</si>
  <si>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</si>
  <si>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</si>
  <si>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</si>
  <si>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</si>
  <si>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</si>
  <si>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</si>
  <si>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</si>
  <si>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</si>
  <si>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</si>
  <si>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</si>
  <si>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</si>
  <si>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</si>
  <si>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</si>
  <si>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</si>
  <si>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</si>
  <si>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</si>
  <si>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</si>
  <si>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</si>
  <si>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</si>
  <si>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</si>
  <si>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</si>
  <si>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</si>
  <si>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</si>
  <si>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</si>
  <si>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</si>
  <si>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</si>
  <si>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</si>
  <si>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</si>
  <si>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</si>
  <si>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</si>
  <si>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</si>
  <si>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</si>
  <si>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</si>
  <si>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</si>
  <si>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</si>
  <si>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</si>
  <si>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</si>
  <si>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</si>
  <si>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</si>
  <si>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</si>
  <si>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</si>
  <si>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</si>
  <si>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</si>
  <si>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</si>
  <si>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</si>
  <si>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</si>
  <si>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</si>
  <si>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</si>
  <si>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</si>
  <si>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</si>
  <si>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</si>
  <si>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</si>
  <si>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</si>
  <si>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</si>
  <si>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</si>
  <si>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</si>
  <si>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</si>
  <si>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</si>
  <si>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</si>
  <si>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</si>
  <si>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</si>
  <si>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</si>
  <si>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</si>
  <si>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</si>
  <si>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</si>
  <si>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</si>
  <si>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</si>
  <si>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</si>
  <si>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</si>
  <si>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</si>
  <si>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</si>
  <si>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</si>
  <si>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</si>
  <si>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</si>
  <si>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</si>
  <si>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</si>
  <si>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</si>
  <si>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</si>
  <si>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</si>
  <si>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</si>
  <si>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</si>
  <si>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</si>
  <si>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</si>
  <si>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</si>
  <si>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</si>
  <si>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</si>
  <si>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</si>
  <si>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</si>
  <si>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</si>
  <si>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</si>
  <si>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</si>
  <si>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</si>
  <si>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</si>
  <si>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</si>
  <si>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</si>
  <si>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</si>
  <si>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</si>
  <si>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</si>
  <si>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</si>
  <si>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</si>
  <si>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</si>
  <si>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</si>
  <si>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</si>
  <si>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</si>
  <si>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</si>
  <si>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</si>
  <si>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</si>
  <si>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</si>
  <si>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</si>
  <si>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</si>
  <si>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</si>
  <si>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</si>
  <si>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</si>
  <si>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</si>
  <si>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</si>
  <si>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</si>
  <si>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</si>
  <si>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</si>
  <si>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</si>
  <si>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</si>
  <si>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</si>
  <si>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</si>
  <si>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</si>
  <si>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</si>
  <si>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</si>
  <si>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</si>
  <si>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</si>
  <si>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</si>
  <si>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</si>
  <si>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</si>
  <si>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</si>
  <si>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</si>
  <si>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</si>
  <si>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</si>
  <si>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</si>
  <si>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</si>
  <si>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</si>
  <si>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</si>
  <si>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</si>
  <si>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</si>
  <si>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</si>
  <si>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</si>
  <si>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</si>
  <si>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</si>
  <si>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</si>
  <si>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</si>
  <si>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</si>
  <si>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</si>
  <si>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</si>
  <si>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</si>
  <si>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</si>
  <si>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</si>
  <si>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</si>
  <si>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</si>
  <si>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</si>
  <si>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</si>
  <si>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</si>
  <si>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</si>
  <si>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</si>
  <si>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</si>
  <si>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</si>
  <si>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</si>
  <si>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</si>
  <si>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</si>
  <si>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</si>
  <si>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</si>
  <si>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</si>
  <si>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</si>
  <si>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</si>
  <si>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</si>
  <si>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</si>
  <si>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</si>
  <si>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</si>
  <si>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</si>
  <si>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</si>
  <si>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</si>
  <si>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</si>
  <si>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</si>
  <si>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</si>
  <si>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</si>
  <si>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</si>
  <si>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</si>
  <si>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</si>
  <si>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</si>
  <si>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</si>
  <si>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</si>
  <si>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</si>
  <si>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</si>
  <si>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</si>
  <si>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</si>
  <si>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</si>
  <si>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</si>
  <si>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</si>
  <si>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</si>
  <si>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</si>
  <si>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</si>
  <si>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</si>
  <si>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</si>
  <si>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</si>
  <si>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</si>
  <si>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</si>
  <si>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</si>
  <si>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</si>
  <si>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</si>
  <si>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</si>
  <si>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</si>
  <si>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</si>
  <si>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</si>
  <si>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</si>
  <si>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</si>
  <si>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</si>
  <si>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</si>
  <si>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</si>
  <si>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</si>
  <si>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</si>
  <si>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</si>
  <si>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</si>
  <si>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</si>
  <si>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</si>
  <si>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</si>
  <si>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</si>
  <si>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</si>
  <si>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</si>
  <si>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</si>
  <si>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</si>
  <si>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</si>
  <si>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</si>
  <si>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</si>
  <si>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</si>
  <si>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</si>
  <si>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</si>
  <si>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</si>
  <si>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</si>
  <si>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</si>
  <si>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</si>
  <si>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</si>
  <si>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</si>
  <si>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</si>
  <si>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</si>
  <si>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</si>
  <si>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</si>
  <si>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</si>
  <si>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</si>
  <si>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</si>
  <si>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</si>
  <si>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</si>
  <si>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</si>
  <si>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</si>
  <si>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</si>
  <si>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</si>
  <si>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</si>
  <si>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</si>
  <si>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</si>
  <si>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</si>
  <si>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</si>
  <si>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</si>
  <si>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</si>
  <si>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</si>
  <si>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</si>
  <si>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</si>
  <si>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</si>
  <si>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</si>
  <si>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</si>
  <si>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</si>
  <si>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</si>
  <si>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</si>
  <si>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</si>
  <si>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</si>
  <si>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</si>
  <si>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</si>
  <si>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</si>
  <si>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</si>
  <si>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</si>
  <si>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</si>
  <si>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</si>
  <si>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</si>
  <si>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</si>
  <si>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</si>
  <si>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</si>
  <si>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</si>
  <si>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</si>
  <si>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</si>
  <si>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</si>
  <si>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</si>
  <si>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</si>
  <si>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</si>
  <si>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</si>
  <si>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</si>
  <si>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</si>
  <si>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</si>
  <si>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</si>
  <si>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</si>
  <si>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</si>
  <si>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</si>
  <si>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</si>
  <si>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</si>
  <si>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</si>
  <si>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</si>
  <si>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</si>
  <si>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</si>
  <si>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</si>
  <si>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</si>
  <si>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</si>
  <si>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</si>
  <si>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</si>
  <si>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</si>
  <si>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</si>
  <si>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</si>
  <si>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</si>
  <si>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</si>
  <si>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</si>
  <si>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</si>
  <si>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</si>
  <si>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</si>
  <si>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</si>
  <si>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</si>
  <si>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</si>
  <si>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</si>
  <si>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</si>
  <si>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</si>
  <si>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</si>
  <si>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</si>
  <si>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</si>
  <si>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</si>
  <si>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</si>
  <si>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</si>
  <si>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</si>
  <si>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</si>
  <si>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</si>
  <si>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</si>
  <si>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</si>
  <si>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</si>
  <si>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</si>
  <si>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</si>
  <si>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</si>
  <si>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</si>
  <si>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</si>
  <si>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</si>
  <si>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</si>
  <si>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</si>
  <si>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</si>
  <si>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</si>
  <si>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</si>
  <si>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</si>
  <si>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</si>
  <si>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</si>
  <si>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</si>
  <si>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</si>
  <si>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</si>
  <si>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</si>
  <si>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</si>
  <si>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</si>
  <si>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</si>
  <si>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</si>
  <si>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</si>
  <si>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</si>
  <si>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</si>
  <si>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</si>
  <si>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</si>
  <si>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</si>
  <si>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</si>
  <si>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</si>
  <si>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</si>
  <si>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</si>
  <si>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</si>
  <si>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</si>
  <si>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</si>
  <si>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</si>
  <si>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</si>
  <si>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</si>
  <si>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</si>
  <si>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</si>
  <si>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</si>
  <si>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</si>
  <si>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</si>
  <si>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</si>
  <si>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</si>
  <si>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</si>
  <si>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</si>
  <si>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</si>
  <si>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</si>
  <si>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</si>
  <si>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</si>
  <si>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</si>
  <si>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</si>
  <si>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</si>
  <si>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</si>
  <si>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</si>
  <si>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</si>
  <si>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</si>
  <si>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</si>
  <si>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</si>
  <si>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</si>
  <si>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</si>
  <si>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</si>
  <si>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</si>
  <si>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</si>
  <si>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</si>
  <si>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</si>
  <si>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</si>
  <si>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</si>
  <si>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</si>
  <si>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</si>
  <si>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</si>
  <si>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</si>
  <si>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</si>
  <si>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</si>
  <si>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</si>
  <si>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</si>
  <si>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</si>
  <si>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</si>
  <si>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</si>
  <si>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</si>
  <si>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</si>
  <si>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</si>
  <si>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</si>
  <si>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</si>
  <si>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</si>
  <si>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</si>
  <si>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</si>
  <si>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</si>
  <si>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</si>
  <si>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</si>
  <si>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</si>
  <si>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</si>
  <si>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</si>
  <si>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</si>
  <si>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</si>
  <si>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</si>
  <si>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</si>
  <si>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</si>
  <si>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</si>
  <si>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</si>
  <si>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</si>
  <si>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</si>
  <si>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</si>
  <si>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</si>
  <si>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</si>
  <si>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</si>
  <si>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</si>
  <si>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</si>
  <si>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</si>
  <si>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</si>
  <si>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</si>
  <si>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</si>
  <si>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</si>
  <si>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</si>
  <si>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</si>
  <si>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</si>
  <si>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</si>
  <si>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</si>
  <si>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</si>
  <si>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</si>
  <si>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</si>
  <si>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</si>
  <si>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</si>
  <si>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</si>
  <si>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</si>
  <si>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</si>
  <si>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</si>
  <si>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</si>
  <si>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</si>
  <si>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</si>
  <si>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</si>
  <si>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</si>
  <si>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</si>
  <si>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</si>
  <si>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</si>
  <si>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</si>
  <si>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</si>
  <si>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</si>
  <si>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</si>
  <si>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</si>
  <si>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</si>
  <si>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</si>
  <si>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</si>
  <si>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</si>
  <si>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</si>
  <si>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</si>
  <si>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</si>
  <si>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</si>
  <si>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</si>
  <si>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</si>
  <si>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</si>
  <si>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</si>
  <si>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</si>
  <si>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</si>
  <si>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</si>
  <si>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</si>
  <si>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</si>
  <si>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</si>
  <si>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</si>
  <si>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</si>
  <si>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</si>
  <si>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</si>
  <si>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</si>
  <si>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</si>
  <si>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</si>
  <si>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</si>
  <si>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</si>
  <si>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</si>
  <si>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</si>
  <si>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</si>
  <si>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</si>
  <si>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</si>
  <si>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</si>
  <si>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</si>
  <si>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</si>
  <si>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</si>
  <si>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</si>
  <si>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</si>
  <si>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</si>
  <si>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</si>
  <si>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</si>
  <si>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</si>
  <si>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</si>
  <si>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</si>
  <si>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</si>
  <si>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</si>
  <si>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</si>
  <si>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</si>
  <si>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</si>
  <si>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</si>
  <si>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</si>
  <si>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</si>
  <si>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</si>
  <si>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</si>
  <si>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</si>
  <si>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</si>
  <si>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</si>
  <si>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</si>
  <si>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</si>
  <si>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</si>
  <si>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</si>
  <si>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</si>
  <si>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</si>
  <si>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</si>
  <si>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</si>
  <si>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</si>
  <si>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</si>
  <si>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</si>
  <si>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</si>
  <si>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</si>
  <si>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</si>
  <si>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</si>
  <si>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</si>
  <si>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</si>
  <si>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</si>
  <si>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</si>
  <si>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</si>
  <si>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</si>
  <si>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</si>
  <si>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</si>
  <si>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</si>
  <si>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</si>
  <si>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</si>
  <si>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</si>
  <si>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</si>
  <si>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</si>
  <si>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</si>
  <si>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</si>
  <si>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</si>
  <si>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</si>
  <si>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</si>
  <si>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</si>
  <si>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</si>
  <si>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</si>
  <si>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</si>
  <si>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</si>
  <si>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</si>
  <si>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</si>
  <si>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</si>
  <si>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</si>
  <si>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</si>
  <si>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</si>
  <si>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</si>
  <si>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</si>
  <si>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</si>
  <si>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</si>
  <si>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</si>
  <si>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</si>
  <si>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</si>
  <si>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</si>
  <si>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</si>
  <si>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</si>
  <si>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</si>
  <si>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</si>
  <si>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</si>
  <si>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</si>
  <si>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</si>
  <si>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</si>
  <si>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</si>
  <si>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</si>
  <si>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</si>
  <si>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</si>
  <si>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</si>
  <si>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</si>
  <si>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</si>
  <si>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</si>
  <si>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</si>
  <si>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</si>
  <si>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</si>
  <si>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</si>
  <si>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</si>
  <si>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</si>
  <si>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</si>
  <si>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</si>
  <si>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</si>
  <si>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</si>
  <si>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</si>
  <si>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</si>
  <si>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</si>
  <si>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</si>
  <si>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</si>
  <si>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</si>
  <si>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</si>
  <si>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</si>
  <si>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</si>
  <si>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</si>
  <si>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</si>
  <si>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</si>
  <si>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</si>
  <si>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</si>
  <si>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</si>
  <si>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</si>
  <si>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</si>
  <si>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</si>
  <si>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</si>
  <si>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</si>
  <si>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</si>
  <si>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</si>
  <si>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</si>
  <si>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</si>
  <si>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</si>
  <si>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</si>
  <si>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</si>
  <si>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</si>
  <si>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</si>
  <si>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</si>
  <si>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</si>
  <si>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</si>
  <si>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</si>
  <si>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</si>
  <si>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</si>
  <si>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</si>
  <si>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</si>
  <si>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</si>
  <si>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</si>
  <si>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</si>
  <si>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</si>
  <si>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</si>
  <si>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</si>
  <si>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</si>
  <si>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</si>
  <si>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</si>
  <si>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</si>
  <si>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</si>
  <si>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</si>
  <si>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</si>
  <si>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</si>
  <si>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</si>
  <si>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</si>
  <si>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</si>
  <si>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</si>
  <si>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</si>
  <si>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</si>
  <si>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</si>
  <si>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</si>
  <si>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</si>
  <si>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</si>
  <si>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</si>
  <si>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</si>
  <si>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</si>
  <si>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</si>
  <si>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</si>
  <si>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</si>
  <si>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</si>
  <si>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</si>
  <si>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</si>
  <si>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</si>
  <si>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</si>
  <si>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</si>
  <si>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</si>
  <si>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</si>
  <si>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</si>
  <si>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</si>
  <si>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</si>
  <si>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</si>
  <si>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</si>
  <si>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</si>
  <si>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</si>
  <si>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</si>
  <si>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</si>
  <si>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</si>
  <si>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</si>
  <si>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</si>
  <si>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</si>
  <si>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</si>
  <si>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</si>
  <si>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</si>
  <si>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</si>
  <si>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</si>
  <si>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</si>
  <si>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</si>
  <si>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</si>
  <si>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</si>
  <si>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</si>
  <si>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</si>
  <si>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</si>
  <si>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</si>
  <si>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</si>
  <si>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</si>
  <si>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</si>
  <si>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</si>
  <si>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</si>
  <si>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</si>
  <si>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</si>
  <si>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</si>
  <si>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</si>
  <si>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</si>
  <si>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</si>
  <si>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</si>
  <si>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</si>
  <si>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</si>
  <si>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</si>
  <si>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</si>
  <si>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</si>
  <si>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</si>
  <si>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</si>
  <si>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</si>
  <si>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</si>
  <si>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</si>
  <si>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</si>
  <si>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</si>
  <si>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</si>
  <si>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</si>
  <si>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</si>
  <si>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</si>
  <si>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</si>
  <si>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</si>
  <si>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</si>
  <si>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</si>
  <si>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</si>
  <si>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</si>
  <si>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</si>
  <si>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</si>
  <si>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</si>
  <si>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</si>
  <si>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</si>
  <si>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</si>
  <si>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</si>
  <si>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</si>
  <si>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</si>
  <si>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</si>
  <si>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</si>
  <si>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</si>
  <si>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</si>
  <si>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</si>
  <si>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</si>
  <si>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</si>
  <si>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</si>
  <si>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</si>
  <si>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</si>
  <si>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</si>
  <si>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</si>
  <si>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</si>
  <si>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</si>
  <si>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</si>
  <si>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</si>
  <si>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</si>
  <si>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</si>
  <si>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</si>
  <si>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</si>
  <si>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</si>
  <si>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</si>
  <si>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</si>
  <si>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</si>
  <si>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</si>
  <si>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</si>
  <si>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</si>
  <si>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</si>
  <si>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</si>
  <si>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</si>
  <si>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</si>
  <si>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</si>
  <si>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</si>
  <si>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</si>
  <si>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</si>
  <si>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</si>
  <si>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</si>
  <si>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</si>
  <si>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</si>
  <si>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</si>
  <si>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</si>
  <si>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</si>
  <si>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</si>
  <si>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</si>
  <si>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</si>
  <si>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</si>
  <si>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</si>
  <si>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</si>
  <si>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</si>
  <si>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</si>
  <si>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</si>
  <si>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</si>
  <si>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</si>
  <si>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</si>
  <si>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</si>
  <si>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</si>
  <si>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</si>
  <si>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</si>
  <si>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</si>
  <si>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</si>
  <si>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</si>
  <si>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</si>
  <si>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</si>
  <si>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</si>
  <si>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</si>
  <si>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</si>
  <si>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</si>
  <si>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</si>
  <si>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</si>
  <si>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</si>
  <si>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</si>
  <si>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</si>
  <si>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</si>
  <si>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</si>
  <si>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</si>
  <si>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</si>
  <si>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</si>
  <si>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</si>
  <si>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</si>
  <si>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</si>
  <si>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</si>
  <si>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</si>
  <si>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</si>
  <si>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</si>
  <si>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</si>
  <si>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</si>
  <si>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</si>
  <si>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</si>
  <si>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</si>
  <si>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</si>
  <si>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</si>
  <si>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</si>
  <si>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</si>
  <si>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</si>
  <si>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</si>
  <si>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</si>
  <si>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</si>
  <si>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</si>
  <si>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</si>
  <si>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</si>
  <si>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</si>
  <si>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</si>
  <si>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</si>
  <si>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</si>
  <si>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</si>
  <si>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</si>
  <si>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</si>
  <si>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</si>
  <si>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</si>
  <si>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</si>
  <si>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</si>
  <si>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</si>
  <si>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</si>
  <si>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</si>
  <si>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</si>
  <si>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</si>
  <si>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</si>
  <si>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</si>
  <si>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</si>
  <si>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</si>
  <si>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</si>
  <si>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</si>
  <si>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</si>
  <si>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</si>
  <si>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</si>
  <si>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</si>
  <si>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</si>
  <si>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</si>
  <si>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</si>
  <si>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</si>
  <si>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</si>
  <si>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</si>
  <si>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</si>
  <si>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</si>
  <si>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</si>
  <si>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</si>
  <si>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</si>
  <si>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</si>
  <si>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</si>
  <si>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</si>
  <si>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</si>
  <si>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</si>
  <si>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</si>
  <si>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</si>
  <si>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</si>
  <si>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</si>
  <si>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</si>
  <si>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</si>
  <si>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</si>
  <si>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</si>
  <si>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</si>
  <si>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</si>
  <si>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</si>
  <si>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</si>
  <si>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</si>
  <si>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</si>
  <si>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</si>
  <si>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</si>
  <si>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</si>
  <si>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</si>
  <si>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</si>
  <si>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</si>
  <si>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</si>
  <si>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</si>
  <si>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</si>
  <si>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</si>
  <si>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</si>
  <si>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</si>
  <si>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</si>
  <si>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</si>
  <si>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</si>
  <si>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</si>
  <si>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</si>
  <si>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</si>
  <si>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</si>
  <si>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</si>
  <si>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</si>
  <si>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</si>
  <si>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</si>
  <si>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</si>
  <si>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</si>
  <si>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</si>
  <si>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</si>
  <si>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</si>
  <si>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</si>
  <si>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</si>
  <si>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</si>
  <si>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</si>
  <si>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</si>
  <si>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</si>
  <si>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</si>
  <si>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</si>
  <si>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</si>
  <si>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</si>
  <si>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</si>
  <si>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</si>
  <si>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</si>
  <si>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</si>
  <si>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</si>
  <si>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</si>
  <si>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</si>
  <si>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</si>
  <si>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</si>
  <si>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</si>
  <si>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</si>
  <si>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</si>
  <si>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</si>
  <si>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</si>
  <si>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</si>
  <si>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</si>
  <si>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</si>
  <si>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</si>
  <si>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</si>
  <si>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</si>
  <si>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</si>
  <si>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</si>
  <si>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</si>
  <si>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</si>
  <si>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</si>
  <si>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</si>
  <si>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</si>
  <si>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</si>
  <si>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</si>
  <si>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</si>
  <si>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</si>
  <si>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</si>
  <si>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</si>
  <si>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</si>
  <si>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</si>
  <si>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</si>
  <si>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</si>
  <si>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</si>
  <si>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</si>
  <si>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</si>
  <si>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</si>
  <si>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</si>
  <si>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</si>
  <si>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</si>
  <si>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</si>
  <si>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</si>
  <si>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</si>
  <si>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</si>
  <si>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</si>
  <si>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</si>
  <si>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</si>
  <si>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</si>
  <si>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</si>
  <si>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</si>
  <si>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</si>
  <si>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</si>
  <si>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</si>
  <si>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</si>
  <si>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</si>
  <si>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</si>
  <si>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</si>
  <si>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</si>
  <si>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</si>
  <si>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</si>
  <si>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</si>
  <si>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</si>
  <si>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</si>
  <si>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</si>
  <si>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</si>
  <si>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</si>
  <si>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</si>
  <si>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</si>
  <si>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</si>
  <si>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</si>
  <si>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</si>
  <si>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</si>
  <si>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</si>
  <si>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</si>
  <si>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</si>
  <si>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</si>
  <si>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</si>
  <si>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</si>
  <si>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</si>
  <si>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</si>
  <si>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</si>
  <si>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</si>
  <si>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</si>
  <si>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</si>
  <si>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</si>
  <si>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</si>
  <si>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</si>
  <si>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</si>
  <si>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</si>
  <si>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</si>
  <si>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</si>
  <si>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</si>
  <si>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</si>
  <si>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</si>
  <si>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</si>
  <si>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</si>
  <si>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</si>
  <si>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</si>
  <si>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</si>
  <si>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</si>
  <si>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</si>
  <si>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</si>
  <si>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</si>
  <si>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</si>
  <si>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</si>
  <si>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</si>
  <si>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</si>
  <si>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</si>
  <si>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</si>
  <si>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</si>
  <si>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</si>
  <si>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</si>
  <si>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</si>
  <si>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</si>
  <si>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</si>
  <si>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</si>
  <si>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</si>
  <si>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</si>
  <si>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</si>
  <si>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</si>
  <si>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</si>
  <si>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</si>
  <si>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</si>
  <si>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</si>
  <si>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</si>
  <si>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</si>
  <si>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</si>
  <si>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</si>
  <si>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</si>
  <si>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</si>
  <si>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</si>
  <si>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</si>
  <si>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</si>
  <si>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</si>
  <si>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</si>
  <si>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</si>
  <si>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</si>
  <si>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</si>
  <si>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</si>
  <si>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</si>
  <si>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</si>
  <si>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</si>
  <si>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</si>
  <si>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</si>
  <si>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</si>
  <si>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</si>
  <si>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</si>
  <si>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</si>
  <si>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at site TS   ,Sceco Complain 2903696160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</si>
  <si>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</si>
  <si>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</si>
  <si>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</si>
  <si>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</si>
  <si>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</si>
  <si>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</si>
  <si>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</si>
  <si>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</si>
  <si>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</si>
  <si>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</si>
  <si>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</si>
  <si>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</si>
  <si>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</si>
  <si>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</si>
  <si>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</si>
  <si>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</si>
  <si>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</si>
  <si>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</si>
  <si>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</si>
  <si>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</si>
  <si>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</si>
  <si>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</si>
  <si>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</si>
  <si>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</si>
  <si>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</si>
  <si>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</si>
  <si>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</si>
  <si>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</si>
  <si>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</si>
  <si>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</si>
  <si>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</si>
  <si>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</si>
  <si>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</si>
  <si>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</si>
  <si>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</si>
  <si>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</si>
  <si>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</si>
  <si>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</si>
  <si>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</si>
  <si>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</si>
  <si>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</si>
  <si>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</si>
  <si>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</si>
  <si>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</si>
  <si>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</si>
  <si>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</si>
  <si>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</si>
  <si>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</si>
  <si>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</si>
  <si>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</si>
  <si>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</si>
  <si>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</si>
  <si>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</si>
  <si>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</si>
  <si>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</si>
  <si>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</si>
  <si>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</si>
  <si>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</si>
  <si>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</si>
  <si>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</si>
  <si>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</si>
  <si>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</si>
  <si>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</si>
  <si>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</si>
  <si>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</si>
  <si>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</si>
  <si>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</si>
  <si>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</si>
  <si>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</si>
  <si>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</si>
  <si>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</si>
  <si>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</si>
  <si>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</si>
  <si>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</si>
  <si>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</si>
  <si>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</si>
  <si>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</si>
  <si>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</si>
  <si>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</si>
  <si>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</si>
  <si>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</si>
  <si>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</si>
  <si>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</si>
  <si>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</si>
  <si>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</si>
  <si>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</si>
  <si>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</si>
  <si>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</si>
  <si>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</si>
  <si>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</si>
  <si>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</si>
  <si>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</si>
  <si>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</si>
  <si>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</si>
  <si>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</si>
  <si>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</si>
  <si>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</si>
  <si>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</si>
  <si>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</si>
  <si>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</si>
  <si>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TT-20251009-00526, NO PCM</t>
  </si>
  <si>
    <t>N/A</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</si>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</sst>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277.09206180555339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0.15139039351925021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0.13128622685326263</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45940.040487615741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45940.040487615741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45940.040487615741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45940.040487615741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45940.040487615741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45940.040487615741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45940.040487615741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45940.040487615741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45940.040487615741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45940.040487615741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45940.040487615741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45940.040487615741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45940.040487615741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45940.040487615741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45940.040487615741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45940.040487615741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45940.040487615741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45940.040487615741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45940.040487615741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45940.040487615741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45940.040487615741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45940.040487615741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45940.040487615741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45940.040487615741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45940.040487615741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45940.040487615741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45940.040487615741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45940.040487615741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45940.040487615741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45940.040487615741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45940.040487615741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45940.040487615741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45940.040487615741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45940.040487615741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45940.040487615741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45940.040487615741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45940.040487615741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45940.040487615741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45940.040487615741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45940.040487615741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45940.040487615741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45940.040487615741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45940.040487615741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45940.040487615741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45940.040487615741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45940.040487615741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45940.040487615741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45940.040487615741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45940.040487615741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45940.040487615741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45940.040487615741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45940.040487615741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45940.040487615741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45940.040487615741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45940.040487615741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45940.040487615741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45940.040487615741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45940.040487615741</v>
      </c>
      <c r="H62" s="144"/>
      <c r="I62" s="142" t="str">
        <f>IFERROR(VLOOKUP(D62,DB!A:F,6,0),"")</f>
        <v/>
      </c>
      <c r="J62" s="65" t="str">
        <f>IFERROR(VLOOKUP(D62,DB!A:G,7,0),"")</f>
        <v/>
      </c>
      <c r="K62" s="146"/>
      <c r="L62" s="147" t="str">
        <f>IFERROR(VLOOKUP(D62,DB!A:I,9,0),"")</f>
        <v/>
      </c>
      <c r="M62" s="70"/>
      <c r="N62" s="70"/>
      <c r="O62"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133.31340439814812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115.04064976851805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0.32731631944625406</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45940.040487615741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45940.040487615741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45940.040487615741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45940.040487615741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45940.040487615741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45940.040487615741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45940.040487615741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45940.040487615741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45940.040487615741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45940.040487615741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45940.040487615741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45940.040487615741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45940.040487615741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45940.040487615741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45940.040487615741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45940.040487615741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45940.040487615741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45940.040487615741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45940.040487615741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45940.040487615741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45940.040487615741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45940.040487615741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45940.040487615741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45940.040487615741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45940.040487615741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45940.040487615741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45940.040487615741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45940.040487615741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45940.040487615741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45940.040487615741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45940.040487615741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45940.040487615741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45940.040487615741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45940.040487615741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45940.040487615741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45940.040487615741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45940.040487615741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45940.040487615741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45940.040487615741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45940.040487615741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45940.040487615741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45940.040487615741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45940.040487615741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45940.040487615741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45940.040487615741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45940.040487615741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45940.040487615741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45940.040487615741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45940.040487615741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45940.040487615741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45940.040487615741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45940.040487615741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45940.040487615741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45940.040487615741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45940.040487615741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45940.040487615741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45940.040487615741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45940.040487615741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45940.040487615741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45940.040487615741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45940.040487615741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45940.040487615741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45940.040487615741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45940.040487615741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45940.040487615741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45940.040487615741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45940.040487615741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45940.040487615741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45940.040487615741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45940.040487615741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45940.040487615741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45940.040487615741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45940.040487615741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45940.040487615741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45940.040487615741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45940.040487615741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45940.040487615741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45940.040487615741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45940.040487615741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45940.040487615741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45940.040487615741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45940.040487615741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45940.040487615741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45940.040487615741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45940.040487615741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45940.040487615741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45940.040487615741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45940.040487615741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45940.040487615741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45940.040487615741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45940.040487615741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45940.040487615741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45940.040487615741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45940.040487615741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45940.040487615741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45940.040487615741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45940.040487615741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45940.040487615741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45940.040487615741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45940.040487615741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45940.040487615741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45940.040487615741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45940.040487615741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45940.040487615741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45940.040487615741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45940.040487615741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45940.040487615741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45940.040487615741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45940.040487615741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45940.040487615741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45940.040487615741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45940.040487615741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45940.040487615741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45940.040487615741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45940.040487615741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45940.040487615741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45940.040487615741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45940.040487615741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45940.040487615741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45940.040487615741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45940.040487615741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45940.040487615741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45940.040487615741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45940.040487615741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45940.040487615741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45940.040487615741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45940.040487615741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45940.040487615741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45940.040487615741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45940.040487615741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45940.040487615741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45940.040487615741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45940.040487615741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45940.040487615741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45940.040487615741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45940.040487615741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45940.040487615741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45940.040487615741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45940.040487615741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45940.040487615741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45940.040487615741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45940.040487615741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45940.040487615741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45940.040487615741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45940.040487615741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45940.040487615741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45940.040487615741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45940.040487615741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45940.040487615741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45940.040487615741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45940.040487615741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45940.040487615741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45940.040487615741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45940.040487615741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45940.040487615741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45940.040487615741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45940.040487615741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45940.040487615741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45940.040487615741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45940.040487615741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45940.040487615741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45940.040487615741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45940.040487615741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45940.040487615741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45940.040487615741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45940.040487615741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45940.040487615741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45940.040487615741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45940.040487615741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45940.040487615741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45940.040487615741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45940.040487615741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45940.040487615741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45940.040487615741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45940.040487615741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45940.040487615741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45940.040487615741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45940.040487615741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45940.040487615741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45940.040487615741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45940.040487615741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45940.040487615741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45940.04048773148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45940.04048773148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45940.04048773148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45940.04048773148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45940.04048773148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45940.04048773148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45940.04048773148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45940.04048773148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45940.04048773148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45940.04048773148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45940.04048773148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45940.04048773148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45940.04048773148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45940.04048773148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45940.04048773148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45940.04048773148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45940.04048773148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45940.04048773148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45940.04048773148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45940.04048773148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45940.04048773148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45940.04048773148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45940.04048773148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45940.04048773148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45940.04048773148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45940.04048773148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45940.04048773148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45940.04048773148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45940.04048773148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45940.04048773148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45940.04048773148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45940.04048773148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45940.04048773148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45940.04048773148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45940.04048773148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45940.04048773148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45940.04048773148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45940.04048773148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45940.04048773148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45940.04048773148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45940.04048773148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45940.04048773148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45940.04048773148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45940.04048773148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45940.04048773148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45940.04048773148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45940.04048773148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45940.04048773148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45940.04048773148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45940.04048773148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45940.04048773148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45940.04048773148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45940.04048773148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45940.04048773148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45940.04048773148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45940.04048773148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45940.04048773148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45940.04048773148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45940.04048773148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45940.04048773148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45940.04048773148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45940.04048773148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45940.04048773148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45940.04048773148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45940.04048773148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45940.04048773148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45940.04048773148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45940.04048773148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45940.04048773148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45940.04048773148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45940.04048773148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45940.04048773148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45940.04048773148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45940.04048773148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45940.04048773148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45940.04048773148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45940.04048773148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45940.04048773148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45940.04048773148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45940.04048773148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45940.04048773148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45940.04048773148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45940.04048773148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45940.04048773148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45940.04048773148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45940.04048773148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45940.04048773148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45940.04048773148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45940.04048773148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45940.04048773148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45940.04048773148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45940.04048773148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45940.04048773148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45940.04048773148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45940.04048773148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45940.04048773148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45940.04048773148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45940.04048773148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45940.04048773148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45940.04048773148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45940.04048773148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45940.04048773148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45940.04048773148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45940.04048773148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45940.04048773148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45940.04048773148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45940.04048773148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45940.04048773148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45940.04048773148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45940.04048773148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45940.04048773148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45940.04048773148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45940.04048773148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45940.04048773148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45940.04048773148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45940.04048773148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45940.04048773148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45940.04048773148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45940.04048773148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45940.04048773148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45940.04048773148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45940.04048773148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45940.04048773148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45940.04048773148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45940.04048773148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45940.04048773148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45940.04048773148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45940.04048773148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45940.04048773148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45940.04048773148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45940.04048773148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45940.04048773148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45940.04048773148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45940.04048773148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45940.04048773148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45940.04048773148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45940.04048773148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45940.04048773148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45940.04048773148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45940.04048773148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45940.04048773148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45940.04048773148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45940.04048773148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45940.04048773148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45940.04048773148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45940.04048773148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45940.04048773148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45940.04048773148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45940.04048773148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45940.04048773148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45940.04048773148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45940.04048773148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45940.04048773148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45940.04048773148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45940.04048773148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45940.04048773148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45940.04048773148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45940.04048773148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45940.04048773148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45940.04048773148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45940.04048773148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45940.04048773148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45940.04048773148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45940.04048773148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45940.04048773148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45940.04048773148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45940.04048773148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45940.04048773148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45940.04048773148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45940.04048773148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45940.04048773148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45940.04048773148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45940.04048773148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45940.04048773148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45940.04048773148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45940.04048773148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45940.04048773148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45940.04048773148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45940.04048773148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45940.04048773148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45940.04048773148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45940.04048773148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45940.04048773148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45940.04048773148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45940.04048773148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45940.04048773148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45940.04048773148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45940.04048773148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45940.04048773148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45940.04048773148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45940.04048773148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45940.04048773148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45940.04048773148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45940.04048773148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45940.04048773148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45940.04048773148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45940.04048773148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45940.04048773148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45940.04048773148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45940.04048773148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45940.04048773148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45940.04048773148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45940.04048773148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45940.04048773148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45940.04048773148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45940.04048773148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45940.04048773148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45940.04048773148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45940.04048773148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45940.04048773148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45940.04048773148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45940.04048773148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45940.04048773148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45940.04048773148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45940.04048773148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45940.04048773148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45940.04048773148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45940.04048773148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45940.04048773148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45940.04048773148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45940.04048773148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45940.04048773148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45940.04048773148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45940.04048773148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45940.04048773148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45940.04048773148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45940.04048773148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45940.04048773148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45940.04048773148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45940.04048773148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45940.04048773148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45940.04048773148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45940.04048773148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45940.04048773148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45940.04048773148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45940.04048773148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45940.04048773148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45940.04048773148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45940.04048773148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45940.04048773148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45940.04048773148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45940.04048773148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45940.04048773148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45940.04048773148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45940.04048773148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45940.04048773148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45940.04048773148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45940.04048773148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45940.04048773148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45940.04048773148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45940.04048773148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45940.04048773148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45940.04048773148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45940.04048773148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45940.04048773148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45940.04048773148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45940.04048773148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45940.04048773148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45940.04048773148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45940.04048773148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45940.04048773148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45940.04048773148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45940.04048773148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45940.04048773148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45940.04048773148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45940.04048773148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45940.04048773148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45940.04048773148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45940.04048773148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45940.04048773148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45940.04048773148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45940.04048773148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45940.04048773148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45940.04048773148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45940.04048773148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45940.04048773148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45940.04048773148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45940.04048773148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45940.04048773148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45940.04048773148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45940.04048773148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45940.04048773148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45940.04048773148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45940.04048773148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45940.04048773148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45940.04048773148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45940.04048773148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45940.04048773148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45940.04048773148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45940.04048773148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45940.04048773148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45940.04048773148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45940.04048773148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45940.04048773148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45940.04048773148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45940.04048773148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45940.04048773148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45940.04048773148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45940.04048773148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45940.04048773148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45940.04048773148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45940.04048773148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45940.04048773148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45940.04048773148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45940.04048773148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45940.04048773148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45940.04048773148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45940.04048773148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45940.04048773148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45940.04048773148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45940.04048773148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45940.04048773148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45940.04048773148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45940.04048773148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45940.04048773148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45940.04048773148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45940.04048773148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45940.04048773148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45940.04048773148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45940.04048773148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45940.04048773148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45940.04048773148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45940.04048773148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45940.04048773148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45940.04048773148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45940.04048773148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45940.04048773148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45940.04048773148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45940.04048773148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45940.04048773148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45940.04048773148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45940.04048773148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45940.04048773148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45940.04048773148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45940.04048773148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45940.04048773148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45940.04048773148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45940.04048773148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45940.04048773148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45940.04048773148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45940.04048773148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45940.04048773148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45940.04048773148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45940.04048773148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45940.04048773148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45940.04048773148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45940.04048773148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45940.04048773148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45940.04048773148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45940.04048773148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45940.04048773148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45940.04048773148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45940.04048773148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45940.04048773148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45940.04048773148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45940.04048773148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45940.04048773148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45940.04048773148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45940.04048773148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45940.04048773148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45940.04048773148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45940.04048773148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45940.04048773148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45940.04048773148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45940.04048773148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45940.04048773148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45940.04048773148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45940.04048773148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45940.04048773148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45940.04048773148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45940.04048773148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45940.04048773148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45940.04048773148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45940.04048773148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45940.04048773148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45940.04048773148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45940.04048773148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45940.04048773148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45940.04048773148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45940.04048773148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45940.04048773148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45940.04048773148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45940.04048773148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45940.04048773148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45940.04048773148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45940.04048773148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45940.04048773148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45940.04048773148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45940.04048773148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45940.04048773148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45940.04048773148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45940.04048773148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45940.04048773148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45940.04048773148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45940.04048773148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45940.04048773148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45940.04048773148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45940.04048773148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45940.04048773148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45940.04048773148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45940.04048773148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45940.04048773148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45940.04048773148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45940.04048773148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45940.04048773148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45940.04048773148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45940.04048773148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45940.04048773148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45940.04048773148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45940.04048773148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45940.04048773148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45940.04048773148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45940.04048773148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45940.04048773148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45940.04048773148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45940.04048773148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45940.04048773148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45940.04048773148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45940.04048773148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45940.04048773148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45940.04048773148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45940.04048773148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45940.04048773148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45940.04048773148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45940.04048773148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45940.04048773148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45940.04048773148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45940.04048773148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45940.04048773148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45940.04048773148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45940.04048773148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45940.04048773148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45940.04048773148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45940.04048773148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45940.04048773148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45940.04048773148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45940.04048773148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45940.04048773148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45940.04048773148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45940.04048773148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45940.04048773148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45940.04048773148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45940.04048773148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45940.04048773148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45940.04048773148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45940.04048773148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45940.04048773148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45940.04048773148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45940.04048773148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45940.04048773148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45940.04048773148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45940.04048773148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45940.04048773148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45940.04048773148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45940.04048773148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45940.04048773148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45940.04048773148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45940.04048773148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45940.04048773148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45940.04048773148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45940.04048773148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45940.04048773148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45940.04048773148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45940.04048773148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45940.04048773148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45940.04048773148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45940.04048773148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45940.04048773148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45940.04048773148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45940.04048773148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45940.04048773148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45940.04048773148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45940.04048773148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45940.04048773148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45940.04048773148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45940.04048773148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45940.04048773148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45940.04048773148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45940.04048773148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45940.04048773148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45940.04048773148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45940.04048773148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45940.04048773148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45940.04048773148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45940.04048773148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45940.04048773148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45940.04048773148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45940.04048773148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45940.04048773148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45940.04048773148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45940.04048773148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45940.04048773148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45940.04048773148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45940.04048773148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45940.04048773148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45940.04048773148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45940.04048773148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45940.04048773148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45940.04048773148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45940.04048773148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45940.04048773148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45940.04048773148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45940.04048773148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45940.04048773148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45940.04048773148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45940.04048773148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45940.04048773148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45940.04048773148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45940.04048773148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45940.04048773148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45940.04048773148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45940.04048773148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45940.04048773148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45940.04048773148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45940.04048773148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45940.04048773148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45940.04048773148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45940.04048773148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45940.04048773148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45940.04048773148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45940.04048773148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45940.04048773148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45940.04048773148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45940.04048773148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45940.04048773148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45940.04048773148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45940.04048773148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45940.04048773148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45940.04048773148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45940.04048773148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45940.04048773148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45940.04048773148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45940.04048773148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45940.04048773148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45940.04048773148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45940.04048773148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45940.04048773148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45940.04048773148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45940.04048773148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45940.04048773148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45940.04048773148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45940.04048773148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45940.04048773148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45940.04048773148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45940.04048773148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45940.04048773148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45940.04048773148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45940.04048773148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45940.04048773148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45940.04048773148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45940.04048773148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45940.04048773148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45940.04048773148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45940.04048773148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45940.04048773148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45940.04048773148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45940.04048773148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45940.04048773148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45940.04048773148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45940.04048773148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45940.04048773148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45940.04048773148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45940.04048773148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45940.04048773148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45940.04048773148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45940.04048773148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45940.04048773148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45940.04048773148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45940.04048773148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45940.04048773148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45940.04048773148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45940.04048773148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45940.04048773148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45940.04048773148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45940.04048773148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45940.04048773148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45940.04048773148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45940.04048773148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45940.04048773148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45940.04048773148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45940.04048773148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45940.04048773148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45940.04048773148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45940.04048773148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45940.04048773148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45940.04048773148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45940.04048773148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45940.04048773148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45940.04048773148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45940.04048773148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45940.04048773148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45940.04048773148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45940.04048773148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45940.04048773148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45940.04048773148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45940.04048773148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45940.04048773148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45940.04048773148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45940.04048773148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45940.04048773148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45940.04048773148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45940.04048773148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45940.04048773148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45940.04048773148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45940.04048773148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45940.04048773148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45940.04048773148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45940.04048773148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45940.04048773148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45940.04048773148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45940.04048773148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45940.04048773148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45940.04048773148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45940.04048773148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45940.04048773148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45940.04048773148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45940.04048773148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45940.04048773148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45940.04048773148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45940.04048773148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45940.04048773148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45940.04048773148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45940.04048773148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45940.04048773148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45940.04048773148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45940.04048773148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45940.04048773148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45940.04048773148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45940.04048773148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45940.04048773148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45940.04048773148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45940.04048773148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45940.04048773148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45940.04048773148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45940.04048773148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45940.04048773148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45940.04048773148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45940.04048773148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45940.04048773148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45940.04048773148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45940.04048773148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45940.04048773148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45940.04048773148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45940.04048773148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45940.04048773148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45940.04048773148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45940.04048773148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45940.04048773148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45940.04048773148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45940.04048773148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45940.04048773148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45940.04048773148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45940.04048773148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45940.04048773148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45940.04048773148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45940.04048773148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45940.04048773148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45940.04048773148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45940.04048773148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45940.04048773148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45940.04048773148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45940.04048773148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45940.04048773148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45940.04048773148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45940.04048773148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45940.04048773148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45940.04048773148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45940.04048773148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45940.04048773148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45940.04048773148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45940.04048773148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45940.04048773148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45940.04048773148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45940.04048773148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45940.04048773148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45940.04048773148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45940.04048773148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45940.04048773148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45940.04048773148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45940.04048773148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45940.04048773148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45940.04048773148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45940.04048773148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45940.04048773148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45940.04048773148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45940.04048773148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45940.04048773148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45940.04048773148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45940.04048773148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45940.04048773148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45940.04048773148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45940.04048773148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45940.04048773148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45940.04048773148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45940.04048773148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45940.04048773148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45940.04048773148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45940.04048773148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45940.04048773148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45940.04048773148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45940.04048773148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45940.04048773148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45940.04048773148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45940.04048773148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45940.04048773148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45940.04048773148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45940.04048773148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45940.04048773148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45940.04048773148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45940.04048773148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45940.04048773148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45940.04048773148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45940.04048773148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45940.04048773148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45940.04048773148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45940.04048773148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45940.04048773148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45940.04048773148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45940.04048773148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45940.04048773148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45940.04048773148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45940.04048773148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45940.04048773148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45940.04048773148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45940.04048773148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45940.04048773148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45940.04048773148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45940.04048773148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45940.04048773148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45940.04048773148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45940.04048773148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45940.04048773148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45940.04048773148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45940.04048773148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45940.04048773148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45940.04048773148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45940.04048773148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45940.04048773148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45940.04048773148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45940.04048773148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45940.04048773148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45940.04048773148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45940.04048773148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45940.04048773148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45940.04048773148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45940.04048773148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45940.04048773148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45940.04048773148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45940.04048773148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45940.04048773148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45940.04048773148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45940.04048773148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45940.04048773148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45940.04048773148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45940.04048773148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45940.04048773148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45940.04048773148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45940.04048773148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45940.04048773148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45940.04048773148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45940.04048773148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45940.04048773148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45940.04048773148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45940.04048773148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45940.04048773148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45940.04048773148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45940.04048773148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45940.04048773148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45940.04048773148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45940.04048773148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45940.04048773148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45940.04048773148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45940.04048773148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45940.04048773148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45940.04048773148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45940.04048773148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45940.04048773148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45940.04048773148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45940.04048773148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45940.04048773148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45940.04048773148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45940.04048773148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45940.04048773148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45940.04048773148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45940.04048773148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45940.04048773148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45940.04048773148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45940.04048773148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45940.04048773148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45940.04048773148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45940.04048773148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45940.04048773148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45940.04048773148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45940.04048773148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45940.04048773148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45940.04048773148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45940.04048773148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45940.04048773148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45940.04048773148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45940.04048773148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45940.04048773148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45940.04048773148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45940.04048773148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45940.04048773148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45940.04048773148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45940.04048773148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45940.04048773148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45940.04048773148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45940.04048773148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45940.04048773148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45940.04048773148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45940.04048773148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45940.04048773148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45940.04048773148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45940.04048773148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45940.04048773148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45940.04048773148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45940.04048773148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45940.04048773148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45940.04048773148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45940.04048773148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45940.04048773148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45940.04048773148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45940.04048773148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45940.04048773148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45940.04048773148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45940.04048773148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45940.04048773148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45940.04048773148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45940.04048773148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45940.04048773148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45940.04048773148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45940.04048773148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45940.04048773148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45940.04048773148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45940.04048773148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45940.04048773148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45940.04048773148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45940.04048773148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45940.04048773148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45940.04048773148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45940.04048773148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45940.04048773148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45940.04048773148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45940.04048773148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45940.04048773148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45940.04048773148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45940.04048773148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45940.04048773148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45940.04048773148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45940.04048773148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45940.04048773148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45940.04048773148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45940.04048773148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45940.04048773148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45940.04048773148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45940.04048773148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45940.04048773148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45940.04048773148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45940.04048773148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45940.04048773148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45940.04048773148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45940.04048773148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45940.04048773148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45940.04048773148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45940.04048773148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45940.04048773148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45940.04048773148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45940.04048773148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45940.04048773148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45940.04048773148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45940.04048773148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45940.04048773148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45940.04048773148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45940.04048773148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45940.04048773148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45940.04048773148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45940.04048773148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45940.04048773148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45940.04048773148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45940.04048773148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45940.04048773148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45940.04048773148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45940.04048773148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45940.04048773148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45940.04048773148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45940.04048773148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45940.04048773148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45940.04048773148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45940.04048773148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45940.04048773148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45940.04048773148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45940.04048773148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45940.04048773148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45940.04048773148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45940.04048773148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45940.04048773148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45940.04048773148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45940.04048773148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45940.04048773148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45940.04048773148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45940.04048773148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45940.04048773148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45940.04048773148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45940.04048773148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45940.04048773148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45940.04048773148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45940.04048773148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45940.04048773148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45940.04048773148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45940.04048773148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45940.04048773148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45940.04048773148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45940.04048773148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45940.04048773148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45940.04048773148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45940.04048773148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45940.04048773148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45940.04048773148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45940.04048773148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45940.04048773148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45940.04048773148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45940.04048773148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45940.04048773148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45940.04048773148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45940.04048773148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45940.04048773148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45940.04048773148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45940.04048773148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45940.04048773148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45940.04048773148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45940.04048773148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45940.04048773148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45940.04048773148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45940.04048773148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45940.04048773148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45940.04048773148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45940.04048773148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45940.04048773148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45940.04048773148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45940.04048773148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45940.04048773148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45940.04048773148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45940.04048773148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45940.04048773148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45940.04048773148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45940.04048773148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45940.04048773148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45940.04048773148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45940.04048773148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45940.04048773148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45940.04048773148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45940.04048773148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45940.04048773148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45940.04048773148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45940.04048773148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45940.04048773148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45940.04048773148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45940.04048773148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45940.04048773148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45940.04048773148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45940.04048773148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45940.04048773148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45940.04048773148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45940.04048773148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45940.04048773148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45940.04048773148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45940.04048773148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45940.04048773148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45940.04048773148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45940.04048773148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45940.04048773148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45940.04048773148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45940.04048773148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45940.04048773148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45940.04048773148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45940.04048773148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45940.04048773148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45940.04048773148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45940.04048773148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45940.04048773148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45940.04048773148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45940.04048773148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45940.04048773148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45940.04048773148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45940.04048773148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45940.04048773148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45940.04048773148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45940.04048773148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45940.04048773148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45940.04048773148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45940.04048773148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45940.04048773148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45940.04048773148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45940.04048773148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45940.04048773148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45940.04048773148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45940.04048773148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45940.04048773148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45940.04048773148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45940.04048773148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45940.04048773148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45940.04048773148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45940.04048773148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45940.04048773148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45940.04048773148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45940.04048773148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45940.04048773148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45940.04048773148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45940.04048773148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45940.04048773148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45940.04048773148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45940.04048773148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45940.04048773148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45940.04048773148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45940.04048773148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45940.04048773148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45940.04048773148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45940.04048773148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45940.04048773148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45940.04048773148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45940.04048773148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45940.04048773148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45940.04048773148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45940.04048773148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45940.04048773148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45940.04048773148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45940.04048773148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45940.04048773148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45940.04048773148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45940.04048773148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45940.04048773148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45940.04048773148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45940.04048773148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45940.04048773148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45940.04048773148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45940.04048773148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45940.04048773148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45940.04048773148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45940.04048773148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45940.04048773148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45940.04048773148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45940.04048773148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45940.04048773148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45940.04048773148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45940.04048773148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45940.04048773148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45940.04048773148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45940.04048773148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45940.04048773148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45940.04048773148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45940.04048773148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45940.04048773148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45940.04048773148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45940.04048773148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45940.04048773148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45940.04048773148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45940.04048773148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45940.04048773148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45940.04048773148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45940.04048773148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45940.04048773148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45940.04048773148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45940.04048773148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45940.04048773148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45940.04048773148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45940.04048773148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45940.04048773148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45940.04048773148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45940.04048773148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45940.04048773148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45940.04048773148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45940.04048773148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45940.04048773148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45940.04048773148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45940.04048773148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45940.04048773148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45940.04048773148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45940.04048773148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45940.04048773148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45940.04048773148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45940.04048773148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45940.04048773148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45940.04048773148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45940.04048773148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45940.04048773148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45940.04048773148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45940.04048773148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45940.04048773148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45940.04048773148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45940.04048773148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45940.04048773148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45940.04048773148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45940.04048773148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45940.04048773148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45940.04048773148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45940.04048773148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45940.04048773148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45940.04048773148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45940.04048773148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45940.04048773148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45940.04048773148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45940.04048773148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45940.04048773148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45940.04048773148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45940.04048773148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45940.04048773148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45940.04048773148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45940.04048773148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45940.04048773148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45940.04048773148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45940.04048773148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45940.04048773148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45940.04048773148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45940.04048773148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45940.04048773148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45940.04048773148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45940.04048773148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45940.04048773148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45940.04048773148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45940.04048773148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45940.04048773148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45940.04048773148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45940.04048773148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45940.04048773148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45940.04048773148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45940.04048773148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45940.04048773148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45940.04048773148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45940.04048773148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45940.04048773148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45940.04048773148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45940.04048773148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45940.04048773148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45940.04048773148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45940.04048773148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45940.04048773148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45940.04048773148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45940.04048773148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45940.04048773148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45940.04048773148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45940.04048773148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45940.04048773148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45940.04048773148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45940.04048773148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45940.04048773148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45940.04048773148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45940.04048773148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45940.04048773148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45940.04048773148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45940.04048773148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45940.04048773148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45940.04048773148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45940.04048773148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45940.04048773148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45940.04048773148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45940.04048773148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45940.04048773148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45940.04048773148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45940.04048773148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45940.04048773148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45940.04048773148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45940.04048773148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45940.04048773148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45940.04048773148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45940.04048773148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45940.04048773148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45940.04048773148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45940.04048773148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45940.04048773148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45940.04048773148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45940.04048773148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45940.04048773148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45940.04048773148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45940.04048773148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45940.04048773148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45940.04048773148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45940.04048773148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45940.04048773148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45940.04048773148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45940.04048773148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45940.04048773148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45940.04048773148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45940.04048773148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45940.04048773148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45940.04048773148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45940.04048773148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45940.04048773148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45940.04048773148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45940.04048773148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45940.04048773148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236.55977002314467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0.48324224536918337</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39047</v>
      </c>
      <c r="F4" s="131">
        <v>45940.036805555559</v>
      </c>
      <c r="G4" s="132">
        <f ca="1">IFERROR(NOW()-F4,"")</f>
        <v>3.682060181745328E-3</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45940.040487615741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45940.040487615741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45940.040487615741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45940.040487615741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45940.040487615741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45940.040487615741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45940.040487615741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45940.040487615741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45940.040487615741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45940.040487615741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45940.040487615741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45940.040487615741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45940.040487615741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45940.040487615741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45940.040487615741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45940.040487615741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45940.040487615741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45940.040487615741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45940.040487615741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45940.040487615741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45940.040487615741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45940.040487615741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45940.040487615741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45940.040487615741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45940.040487615741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45940.040487615741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45940.040487615741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45940.040487615741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45940.040487615741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45940.040487615741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45940.040487615741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45940.040487615741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45940.040487615741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45940.040487615741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45940.040487615741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45940.040487615741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45940.040487615741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45940.040487615741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45940.040487615741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45940.040487615741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45940.040487615741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45940.040487615741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45940.040487615741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45940.040487615741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45940.040487615741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45940.040487615741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45940.040487615741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45940.040487615741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45940.040487615741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45940.040487615741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45940.040487615741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45940.040487615741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45940.040487615741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45940.040487615741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45940.040487615741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45940.040487615741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45940.040487615741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45940.040487615741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45940.040487615741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45940.040487615741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45940.040487615741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45940.040487615741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45940.040487615741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45940.040487615741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45940.040487615741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45940.040487615741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45940.040487615741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45940.040487615741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45940.040487615741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45940.040487615741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45940.040487615741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45940.040487615741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45940.040487615741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45940.040487615741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45940.040487615741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45940.040487615741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45940.040487615741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45940.040487615741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45940.040487615741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45940.040487615741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45940.040487615741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45940.040487615741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45940.040487615741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45940.040487615741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45940.040487615741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45940.040487615741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45940.040487615741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45940.040487615741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45940.040487615741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45940.040487615741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45940.040487615741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45940.040487615741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45940.040487615741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45940.040487615741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45940.040487615741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45940.040487615741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45940.040487615741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45940.040487615741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45940.040487615741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45940.040487615741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45940.040487615741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45940.040487615741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45940.040487615741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45940.040487615741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45940.040487615741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45940.040487615741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45940.040487615741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45940.040487615741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45940.040487615741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45940.040487615741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45940.040487615741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45940.040487615741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45940.040487615741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45940.040487615741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45940.040487615741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45940.040487615741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45940.040487615741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45940.040487615741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45940.040487615741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45940.040487615741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45940.040487615741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45940.040487615741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45940.040487615741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45940.040487615741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45940.040487615741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45940.040487615741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45940.040487615741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45940.040487615741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45940.040487615741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45940.040487615741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45940.040487615741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45940.040487615741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45940.040487615741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45940.040487615741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45940.040487615741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45940.040487615741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45940.040487615741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45940.040487615741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45940.040487615741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45940.040487615741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45940.040487615741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45940.040487615741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45940.040487615741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45940.040487615741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45940.040487615741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45940.040487615741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45940.040487615741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45940.040487615741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45940.040487615741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45940.040487615741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45940.040487615741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45940.040487615741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45940.040487615741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45940.040487615741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45940.040487615741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45940.040487615741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45940.040487615741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45940.040487615741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45940.040487615741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45940.040487615741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45940.040487615741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45940.040487615741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45940.040487615741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45940.040487615741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45940.040487615741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45940.040487615741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45940.040487615741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45940.040487615741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45940.040487615741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45940.040487615741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45940.040487615741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45940.040487615741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45940.040487615741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45940.040487615741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45940.040487615741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45940.040487615741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45940.040487615741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45940.040487615741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45940.040487615741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45940.040487615741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45940.040487615741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45940.040487615741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45940.040487615741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45940.040487615741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45940.040487615741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45940.040487615741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45940.040487615741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45940.040487615741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45940.040487615741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45940.040487615741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45940.040487615741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45940.040487615741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45940.040487615741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45940.040487615741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45940.040487615741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45940.040487615741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45940.040487615741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45940.040487615741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45940.040487615741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45940.040487615741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45940.040487615741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45940.040487615741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45940.040487615741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45940.040487615741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45940.040487615741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45940.040487615741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45940.040487615741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45940.040487615741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45940.040487615741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45940.040487615741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45940.040487615741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45940.040487615741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45940.040487615741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45940.040487615741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45940.040487615741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45940.040487615741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45940.040487615741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45940.040487615741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45940.040487615741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45940.040487615741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45940.040487615741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45940.040487615741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45940.040487615741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45940.040487615741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45940.040487615741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45940.040487615741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45940.040487615741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45940.040487615741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45940.040487615741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45940.040487615741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45940.040487615741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45940.040487615741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45940.040487615741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45940.040487615741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45940.040487615741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45940.040487615741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45940.040487615741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45940.040487615741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45940.040487615741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45940.040487615741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45940.040487615741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45940.040487615741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45940.040487615741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45940.040487615741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45940.040487615741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45940.040487615741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45940.040487615741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45940.040487615741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45940.040487615741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45940.040487615741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45940.040487615741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45940.040487615741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45940.040487615741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45940.040487615741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45940.040487615741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45940.040487615741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45940.040487615741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45940.040487615741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45940.040487615741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45940.040487615741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45940.040487615741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45940.040487615741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45940.040487615741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45940.040487615741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45940.040487615741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45940.040487615741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45940.040487615741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45940.040487615741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45940.040487615741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45940.040487615741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45940.040487615741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45940.040487615741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45940.040487615741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45940.040487615741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45940.040487615741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45940.040487615741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45940.040487615741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45940.040487615741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45940.040487615741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45940.040487615741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45940.040487615741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45940.040487615741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45940.040487615741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45940.040487615741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45940.040487615741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45940.040487615741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45940.040487615741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45940.040487615741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45940.040487615741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45940.040487615741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45940.040487615741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45940.040487615741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45940.040487615741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45940.040487615741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45940.040487615741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45940.040487615741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45940.040487615741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45940.040487615741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45940.040487615741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45940.040487615741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45940.040487615741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45940.040487615741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45940.040487615741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45940.040487615741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45940.040487615741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45940.040487615741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45940.040487615741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45940.040487615741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45940.040487615741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45940.040487615741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45940.040487615741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45940.040487615741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45940.040487615741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45940.040487615741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45940.040487615741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45940.040487615741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45940.040487615741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45940.040487615741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45940.040487615741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45940.040487615741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45940.040487615741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45940.040487615741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45940.040487615741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45940.040487615741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45940.040487615741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45940.040487615741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45940.040487615741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45940.040487615741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45940.040487615741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45940.040487615741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45940.040487615741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45940.040487615741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45940.040487615741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45940.040487615741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45940.040487615741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45940.040487615741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45940.040487615741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45940.040487615741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45940.040487615741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45940.040487615741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45940.040487615741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45940.040487615741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45940.040487615741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45940.040487615741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45940.040487615741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45940.040487615741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45940.040487615741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45940.040487615741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45940.040487615741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45940.040487615741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45940.040487615741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45940.040487615741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45940.040487615741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45940.040487615741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45940.040487615741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45940.040487615741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45940.040487615741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45940.040487615741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45940.040487615741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45940.040487615741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45940.040487615741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45940.040487615741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45940.040487615741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45940.040487615741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45940.040487615741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45940.040487615741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45940.040487615741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45940.040487615741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45940.040487615741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45940.040487615741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45940.040487615741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45940.040487615741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45940.040487615741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45940.040487615741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45940.040487615741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45940.040487615741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45940.040487615741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45940.040487615741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45940.040487615741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45940.040487615741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45940.040487615741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45940.040487615741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45940.040487615741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45940.040487615741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45940.040487615741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45940.040487615741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45940.040487615741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45940.040487615741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45940.040487615741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45940.040487615741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45940.040487615741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45940.040487615741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45940.040487615741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45940.040487615741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45940.040487615741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45940.040487615741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45940.040487615741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45940.040487615741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45940.040487615741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45940.040487615741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45940.040487615741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45940.040487615741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45940.040487615741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45940.040487615741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45940.040487615741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45940.040487615741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45940.040487615741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45940.040487615741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45940.040487615741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45940.040487615741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45940.040487615741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45940.040487615741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45940.040487615741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45940.040487615741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45940.040487615741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45940.040487615741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45940.040487615741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45940.040487615741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45940.040487615741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45940.040487615741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45940.040487615741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45940.040487615741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45940.040487615741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45940.040487615741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45940.040487615741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45940.040487615741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45940.040487615741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45940.040487615741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45940.040487615741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45940.040487615741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45940.040487615741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45940.040487615741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45940.040487615741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45940.040487615741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45940.040487615741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45940.040487615741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45940.040487615741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45940.040487615741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45940.040487615741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45940.040487615741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45940.040487615741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45940.040487615741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48.208427430552547</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13.851610300924222</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3" ca="1" si="1">IFERROR(NOW()-F4,"")</f>
        <v>0.15548761573882075</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126" t="s">
        <v>34867</v>
      </c>
      <c r="E5" s="37" t="s">
        <v>38964</v>
      </c>
      <c r="F5" s="38" t="s">
        <v>39071</v>
      </c>
      <c r="G5" s="39" t="str">
        <f t="shared" ca="1" si="1"/>
        <v/>
      </c>
      <c r="H5" s="38">
        <v>45939.980138888888</v>
      </c>
      <c r="I5" s="37" t="str">
        <f>IFERROR(VLOOKUP(D5,DB!A:F,6,0),"")</f>
        <v>Generator-SG</v>
      </c>
      <c r="J5" s="37" t="str">
        <f>IFERROR(VLOOKUP(D5,DB!A:G,7,0),"")</f>
        <v>Vandalized</v>
      </c>
      <c r="K5" s="37" t="s">
        <v>39072</v>
      </c>
      <c r="L5" s="37" t="str">
        <f>IFERROR(VLOOKUP(D5,DB!A:I,9,0),"")</f>
        <v>Latis</v>
      </c>
    </row>
    <row r="6" spans="1:13" ht="15">
      <c r="A6" s="37"/>
      <c r="B6" s="37" t="str">
        <f>IFERROR(VLOOKUP(D6,DB!A:K,11,0),"")</f>
        <v/>
      </c>
      <c r="C6" s="37"/>
      <c r="D6" s="126"/>
      <c r="E6" s="37"/>
      <c r="F6" s="38"/>
      <c r="G6" s="39">
        <f t="shared" ca="1" si="1"/>
        <v>45940.040487615741</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45940.040487615741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45940.040487615741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45940.040487615741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45940.040487615741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45940.040487615741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45940.040487615741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45940.040487615741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ref="G14:G45" ca="1" si="2">IFERROR(NOW()-F14,"")</f>
        <v>45940.040487615741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45940.040487615741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45940.040487615741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45940.040487615741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45940.040487615741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45940.040487615741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45940.040487615741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45940.040487615741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45940.040487615741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45940.040487615741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45940.040487615741</v>
      </c>
      <c r="H24" s="38"/>
      <c r="I24" s="37" t="str">
        <f>IFERROR(VLOOKUP(D24,DB!A:F,6,0),"")</f>
        <v/>
      </c>
      <c r="J24" s="37" t="str">
        <f>IFERROR(VLOOKUP(D24,DB!A:G,7,0),"")</f>
        <v/>
      </c>
      <c r="K24" s="37"/>
      <c r="L24" s="37" t="str">
        <f>IFERROR(VLOOKUP(D24,DB!A:I,9,0),"")</f>
        <v/>
      </c>
    </row>
    <row r="25" spans="1:12" ht="15">
      <c r="A25" s="84"/>
      <c r="B25" s="84" t="str">
        <f>IFERROR(VLOOKUP(D25,DB!A:K,11,0),"")</f>
        <v/>
      </c>
      <c r="C25" s="84"/>
      <c r="D25" s="84"/>
      <c r="E25" s="84"/>
      <c r="F25" s="123"/>
      <c r="G25" s="124">
        <f t="shared" ca="1" si="2"/>
        <v>45940.040487615741</v>
      </c>
      <c r="H25" s="123"/>
      <c r="I25" s="84" t="str">
        <f>IFERROR(VLOOKUP(D25,DB!A:F,6,0),"")</f>
        <v/>
      </c>
      <c r="J25" s="84" t="str">
        <f>IFERROR(VLOOKUP(D25,DB!A:G,7,0),"")</f>
        <v/>
      </c>
      <c r="K25" s="84"/>
      <c r="L25" s="84" t="str">
        <f>IFERROR(VLOOKUP(D25,DB!A:I,9,0),"")</f>
        <v/>
      </c>
    </row>
    <row r="26" spans="1:12" ht="15">
      <c r="A26" s="37"/>
      <c r="B26" s="37" t="str">
        <f>IFERROR(VLOOKUP(D26,DB!A:K,11,0),"")</f>
        <v/>
      </c>
      <c r="C26" s="37"/>
      <c r="D26" s="37"/>
      <c r="E26" s="37"/>
      <c r="F26" s="38"/>
      <c r="G26" s="39">
        <f t="shared" ca="1" si="2"/>
        <v>45940.040487615741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45940.040487615741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45940.040487615741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45940.040487615741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45940.040487615741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45940.040487615741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45940.040487615741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45940.040487615741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45940.040487615741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45940.040487615741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45940.040487615741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45940.040487615741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45940.040487615741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45940.040487615741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45940.040487615741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45940.040487615741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45940.040487615741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45940.040487615741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45940.040487615741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45940.040487615741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ref="G46:G77" ca="1" si="3">IFERROR(NOW()-F46,"")</f>
        <v>45940.040487615741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45940.040487615741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45940.040487615741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45940.040487615741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45940.040487615741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45940.040487615741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45940.040487615741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45940.040487615741</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3"/>
      <c r="G54" s="124">
        <f t="shared" ca="1" si="3"/>
        <v>45940.040487615741</v>
      </c>
      <c r="H54" s="123"/>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t="shared" ca="1" si="3"/>
        <v>45940.040487615741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45940.040487615741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45940.040487615741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45940.040487615741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45940.040487615741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45940.040487615741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45940.040487615741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45940.040487615741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45940.040487615741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45940.040487615741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45940.040487615741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45940.040487615741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45940.040487615741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45940.040487615741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45940.040487615741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45940.040487615741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45940.040487615741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45940.040487615741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45940.040487615741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45940.040487615741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45940.040487615741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45940.040487615741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45940.040487615741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ref="G78:G109" ca="1" si="4">IFERROR(NOW()-F78,"")</f>
        <v>45940.040487615741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45940.040487615741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45940.040487615741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45940.040487615741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45940.040487615741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45940.040487615741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45940.040487615741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45940.040487615741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45940.040487615741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45940.040487615741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45940.040487615741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45940.040487615741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45940.040487615741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45940.040487615741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45940.040487615741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45940.040487615741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45940.040487615741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45940.040487615741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45940.040487615741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45940.040487615741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45940.040487615741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45940.040487615741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45940.040487615741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45940.040487615741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45940.040487615741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45940.040487615741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45940.040487615741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45940.040487615741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45940.040487615741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45940.040487615741</v>
      </c>
      <c r="H107" s="38"/>
      <c r="I107" s="37" t="str">
        <f>IFERROR(VLOOKUP(D107,DB!A:F,6,0),"")</f>
        <v/>
      </c>
      <c r="J107" s="37" t="str">
        <f>IFERROR(VLOOKUP(D107,DB!A:G,7,0),"")</f>
        <v/>
      </c>
      <c r="K107" s="37"/>
      <c r="L107" s="37" t="str">
        <f>IFERROR(VLOOKUP(D107,DB!A:I,9,0),"")</f>
        <v/>
      </c>
    </row>
    <row r="108" spans="1:12" ht="15">
      <c r="A108" s="84"/>
      <c r="B108" s="84" t="str">
        <f>IFERROR(VLOOKUP(D108,DB!A:K,11,0),"")</f>
        <v/>
      </c>
      <c r="C108" s="84"/>
      <c r="D108" s="84"/>
      <c r="E108" s="84"/>
      <c r="F108" s="123"/>
      <c r="G108" s="124">
        <f t="shared" ca="1" si="4"/>
        <v>45940.040487615741</v>
      </c>
      <c r="H108" s="123"/>
      <c r="I108" s="84" t="str">
        <f>IFERROR(VLOOKUP(D108,DB!A:F,6,0),"")</f>
        <v/>
      </c>
      <c r="J108" s="84" t="str">
        <f>IFERROR(VLOOKUP(D108,DB!A:G,7,0),"")</f>
        <v/>
      </c>
      <c r="K108" s="84"/>
      <c r="L108" s="84" t="str">
        <f>IFERROR(VLOOKUP(D108,DB!A:I,9,0),"")</f>
        <v/>
      </c>
    </row>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70" ht="15"/>
    <row r="771" ht="15"/>
    <row r="778" ht="15"/>
    <row r="781" ht="15"/>
    <row r="783" ht="15"/>
    <row r="786" ht="15"/>
    <row r="794" ht="15"/>
    <row r="795" ht="15"/>
    <row r="797" ht="15"/>
    <row r="798" ht="15"/>
    <row r="802" ht="15"/>
    <row r="803" ht="15"/>
    <row r="805" ht="15"/>
    <row r="806" ht="15"/>
    <row r="807" ht="15"/>
    <row r="808" ht="15"/>
    <row r="809" ht="15"/>
    <row r="810" ht="15"/>
    <row r="811" ht="15"/>
    <row r="812"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9" ht="15"/>
    <row r="907" ht="15"/>
    <row r="908" ht="15"/>
    <row r="910" ht="15"/>
    <row r="911" ht="15"/>
    <row r="912" ht="15"/>
    <row r="914" ht="15"/>
    <row r="915" ht="15"/>
    <row r="919" ht="15"/>
    <row r="920" ht="15"/>
    <row r="922" ht="15"/>
    <row r="923" ht="15"/>
    <row r="925" ht="15"/>
    <row r="926" ht="15"/>
    <row r="927" ht="15"/>
    <row r="928" ht="15"/>
    <row r="929" ht="15"/>
    <row r="930" ht="15"/>
    <row r="931" ht="15"/>
    <row r="932" ht="15"/>
    <row r="933" ht="15"/>
    <row r="935" ht="15"/>
    <row r="936"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1" ht="15"/>
    <row r="982" ht="15"/>
    <row r="983" ht="15"/>
    <row r="984" ht="15"/>
    <row r="985" ht="15"/>
    <row r="986" ht="15"/>
    <row r="987" ht="15"/>
    <row r="988" ht="15"/>
    <row r="990" ht="15"/>
    <row r="991" ht="15"/>
    <row r="993" ht="15"/>
    <row r="994" ht="15"/>
    <row r="997" ht="15"/>
    <row r="998" ht="15"/>
    <row r="1001" ht="15"/>
    <row r="1004" ht="15"/>
    <row r="1005" ht="15"/>
    <row r="1007" ht="15"/>
    <row r="1008" ht="15"/>
    <row r="1010" ht="15"/>
    <row r="1011" ht="15"/>
    <row r="1013" ht="15"/>
    <row r="1014"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206" ht="15"/>
    <row r="1207" ht="15"/>
    <row r="1209" ht="15"/>
    <row r="1210"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4" ht="15"/>
    <row r="1281" ht="15"/>
    <row r="1284" ht="15"/>
    <row r="1285" ht="15"/>
    <row r="1287" ht="15"/>
    <row r="1288" ht="15"/>
    <row r="1289" ht="15"/>
    <row r="1292" ht="15"/>
    <row r="1293" ht="15"/>
    <row r="1296" ht="15"/>
    <row r="1298" ht="15"/>
    <row r="1299" ht="15"/>
    <row r="1301" ht="15"/>
    <row r="1302" ht="15"/>
    <row r="1304" ht="15"/>
    <row r="1305"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1" ht="15"/>
    <row r="1339" ht="15"/>
    <row r="1341" ht="15"/>
    <row r="1342" ht="15"/>
    <row r="1343" ht="15"/>
    <row r="1344" ht="15"/>
    <row r="1345" ht="15"/>
    <row r="1346" ht="15"/>
    <row r="1347" ht="15"/>
    <row r="1348" ht="15"/>
    <row r="1349" ht="15"/>
    <row r="1350" ht="15"/>
    <row r="1351" ht="15"/>
    <row r="1352" ht="15"/>
    <row r="1353" ht="15"/>
    <row r="1354" ht="15"/>
    <row r="1355" ht="15"/>
    <row r="1356" ht="15"/>
    <row r="1357" ht="15"/>
    <row r="1359" ht="15"/>
    <row r="1363" ht="15"/>
    <row r="1364" ht="15"/>
    <row r="1365" ht="15"/>
    <row r="1367" ht="15"/>
    <row r="1368" ht="15"/>
    <row r="1369" ht="15"/>
    <row r="1370" ht="15"/>
    <row r="1371" ht="15"/>
    <row r="1372" ht="15"/>
    <row r="1373" ht="15"/>
    <row r="1374" ht="15"/>
    <row r="1375" ht="15"/>
    <row r="1378" ht="15"/>
    <row r="1379" ht="15"/>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13.267640393518377</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0.51142523148155306</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6.1595153935195412</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0.18284872685035225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0.25102002314815763</v>
      </c>
      <c r="H6" s="161">
        <v>45939.783831018518</v>
      </c>
      <c r="I6" s="156" t="str">
        <f>IFERROR(VLOOKUP(D6,DB!A:F,6,0),"")</f>
        <v>Generator-SG</v>
      </c>
      <c r="J6" s="156" t="str">
        <f>IFERROR(VLOOKUP(D6,DB!A:G,7,0),"")</f>
        <v>Vandalized</v>
      </c>
      <c r="K6" s="156" t="s">
        <v>39082</v>
      </c>
      <c r="L6" s="156" t="str">
        <f>IFERROR(VLOOKUP(D6,DB!A:I,9,0),"")</f>
        <v>Latis</v>
      </c>
    </row>
    <row r="7" spans="1:16383" ht="31.5" customHeight="1">
      <c r="A7" s="156" t="s">
        <v>39083</v>
      </c>
      <c r="B7" s="156" t="str">
        <f>IFERROR(VLOOKUP(D7,DB!A:K,11,0),"")</f>
        <v>R6</v>
      </c>
      <c r="C7" s="156">
        <v>1</v>
      </c>
      <c r="D7" s="156" t="s">
        <v>37772</v>
      </c>
      <c r="E7" s="156" t="s">
        <v>38964</v>
      </c>
      <c r="F7" s="161">
        <v>45939.980104166665</v>
      </c>
      <c r="G7" s="151">
        <f ca="1">IFERROR(NOW()-F7,"-")</f>
        <v>6.0383449075743556E-2</v>
      </c>
      <c r="H7" s="161">
        <v>45939.974421296298</v>
      </c>
      <c r="I7" s="156" t="str">
        <f>IFERROR(VLOOKUP(D7,DB!A:F,6,0),"")</f>
        <v>Generator-SG</v>
      </c>
      <c r="J7" s="156" t="str">
        <f>IFERROR(VLOOKUP(D7,DB!A:G,7,0),"")</f>
        <v>Vandalized</v>
      </c>
      <c r="K7" s="156" t="s">
        <v>39084</v>
      </c>
      <c r="L7" s="156" t="str">
        <f>IFERROR(VLOOKUP(D7,DB!A:I,9,0),"")</f>
        <v>Latis</v>
      </c>
    </row>
    <row r="8" spans="1:16383" ht="31.5" customHeight="1">
      <c r="A8" s="156"/>
      <c r="B8" s="156" t="str">
        <f>IFERROR(VLOOKUP(D8,DB!A:K,11,0),"")</f>
        <v/>
      </c>
      <c r="C8" s="156"/>
      <c r="D8" s="156"/>
      <c r="E8" s="156"/>
      <c r="F8" s="156"/>
      <c r="G8" s="151">
        <f ca="1">IFERROR(NOW()-F8,"-")</f>
        <v>45940.040487615741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45940.040487615741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45940.040487615741</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45940.040487615741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45940.040487615741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45940.040487615741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45940.040487615741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45940.040487615741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45940.04048773148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45940.04048773148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45940.04048773148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45940.04048773148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45940.04048773148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45940.04048773148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45940.04048773148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45940.04048773148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45940.04048773148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45940.04048773148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45940.04048773148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45940.04048773148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45940.04048773148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45940.04048773148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45940.04048773148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45940.04048773148</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45940.04048773148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45940.04048773148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45940.04048773148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45940.04048773148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45940.04048773148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45940.04048773148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45940.04048773148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45940.04048773148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45940.04048773148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45940.04048773148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45940.04048773148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45940.04048773148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45940.04048773148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45940.04048773148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45940.04048773148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45940.04048773148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45940.04048773148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45940.04048773148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45940.04048773148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45940.04048773148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45940.04048773148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45940.04048773148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45940.04048773148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45940.04048773148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45940.04048773148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45940.04048773148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45940.04048773148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45940.04048773148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45940.04048773148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45940.04048773148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45940.04048773148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45940.04048773148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45940.04048773148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45940.04048773148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45940.04048773148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45940.04048773148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45940.04048773148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45940.04048773148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45940.04048773148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45940.04048773148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45940.04048773148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45940.04048773148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45940.04048773148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45940.04048773148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45940.04048773148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45940.04048773148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45940.04048773148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45940.04048773148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45940.04048773148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45940.04048773148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45940.04048773148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45940.04048773148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45940.04048773148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45940.04048773148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45940.04048773148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45940.04048773148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45940.04048773148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45940.04048773148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45940.04048773148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45940.04048773148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45940.04048773148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45940.04048773148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45940.04048773148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45940.04048773148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45940.04048773148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45940.04048773148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45940.04048773148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45940.04048773148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45940.04048773148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45940.04048773148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45940.04048773148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45940.04048773148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45940.04048773148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45940.04048773148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45940.04048773148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45940.04048773148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45940.04048773148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45940.04048773148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45940.04048773148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45940.04048773148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45940.04048773148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45940.04048773148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45940.04048773148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45940.04048773148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45940.04048773148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45940.04048773148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45940.04048773148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45940.04048773148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45940.04048773148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45940.04048773148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45940.04048773148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45940.04048773148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45940.04048773148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45940.04048773148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45940.04048773148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45940.04048773148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45940.04048773148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45940.04048773148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45940.04048773148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45940.04048773148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45940.04048773148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45940.04048773148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45940.04048773148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45940.04048773148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45940.04048773148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45940.04048773148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45940.04048773148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45940.04048773148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45940.04048773148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45940.04048773148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45940.04048773148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45940.04048773148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45940.04048773148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45940.04048773148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45940.04048773148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45940.04048773148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45940.04048773148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45940.04048773148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45940.04048773148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45940.04048773148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45940.04048773148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45940.04048773148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45940.04048773148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45940.04048773148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45940.04048773148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45940.04048773148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45940.04048773148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45940.04048773148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45940.04048773148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45940.04048773148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45940.04048773148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45940.04048773148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45940.04048773148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45940.04048773148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45940.04048773148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45940.04048773148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45940.04048773148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45940.04048773148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45940.04048773148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45940.04048773148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45940.04048773148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45940.04048773148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45940.04048773148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45940.04048773148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45940.04048773148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45940.04048773148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45940.04048773148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45940.04048773148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45940.04048773148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45940.04048773148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45940.04048773148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45940.04048773148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45940.04048773148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45940.04048773148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45940.04048773148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45940.04048773148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45940.04048773148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45940.04048773148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45940.04048773148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45940.04048773148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45940.04048773148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45940.04048773148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45940.04048773148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45940.04048773148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45940.04048773148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45940.04048773148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45940.04048773148</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