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55" documentId="13_ncr:1_{F6CB121F-512D-4AA6-A0C1-0FB36C537598}" xr6:coauthVersionLast="47" xr6:coauthVersionMax="47" xr10:uidLastSave="{19B2CDA4-A639-461F-A7F8-409DD21F35F2}"/>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<sst xmlns="http://schemas.openxmlformats.org/spreadsheetml/2006/main" count="178582" uniqueCount="39074">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</sst>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7" fillId="7" borderId="8"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7" totalsRowShown="0" headerRowDxfId="15" dataDxfId="14" headerRowBorderDxfId="12" tableBorderDxfId="13">
  <autoFilter ref="A1:L2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tabSelected="1"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273.836003009259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9673</v>
      </c>
      <c r="E3" s="65"/>
      <c r="F3" s="66">
        <v>45936.704155092593</v>
      </c>
      <c r="G3" s="67">
        <f ca="1">IFERROR(NOW()-F3,"")</f>
        <v>8.0273842591850553E-2</v>
      </c>
      <c r="H3" s="163">
        <v>45936.704155092593</v>
      </c>
      <c r="I3" s="73" t="str">
        <f>IFERROR(VLOOKUP(D3,DB!A:F,6,0),"")</f>
        <v>SCECO</v>
      </c>
      <c r="J3" s="73" t="str">
        <f>IFERROR(VLOOKUP(D3,DB!A:G,7,0),"")</f>
        <v>&lt;No BB&gt;</v>
      </c>
      <c r="K3" s="69" t="s">
        <v>38967</v>
      </c>
      <c r="L3" s="70" t="str">
        <f>IFERROR(VLOOKUP(D3,DB!A:I,9,0),"")</f>
        <v>Latis</v>
      </c>
    </row>
    <row r="4" spans="1:12" ht="15" customHeight="1">
      <c r="A4" s="63"/>
      <c r="B4" s="73" t="str">
        <f>IFERROR(VLOOKUP(D4,DB!A:K,11,0),"")</f>
        <v/>
      </c>
      <c r="C4" s="64"/>
      <c r="D4" s="64"/>
      <c r="E4" s="65"/>
      <c r="F4" s="66"/>
      <c r="G4" s="67">
        <f ca="1">IFERROR(NOW()-F4,"")</f>
        <v>45936.784428935185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45936.784428935185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45936.784428935185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45936.784428935185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45936.784428935185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45936.784428935185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45936.784428935185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45936.784428935185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45936.784428935185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45936.784428935185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45936.784428935185</v>
      </c>
      <c r="H14" s="68"/>
      <c r="I14" s="73" t="str">
        <f>IFERROR(VLOOKUP(D14,DB!A:F,6,0),"")</f>
        <v/>
      </c>
      <c r="J14" s="73" t="str">
        <f>IFERROR(VLOOKUP(D14,DB!A:G,7,0),"")</f>
        <v/>
      </c>
      <c r="K14" s="69"/>
      <c r="L14" s="70" t="str">
        <f>IFERROR(VLOOKUP(D14,DB!A:I,9,0),"")</f>
        <v/>
      </c>
    </row>
    <row r="15" spans="1:12" ht="15" customHeight="1">
      <c r="A15" s="156"/>
      <c r="B15" s="157" t="str">
        <f>IFERROR(VLOOKUP(D15,DB!A:K,11,0),"")</f>
        <v/>
      </c>
      <c r="C15" s="157"/>
      <c r="D15" s="157"/>
      <c r="E15" s="158"/>
      <c r="F15" s="159"/>
      <c r="G15" s="160">
        <f ca="1">IFERROR(NOW()-F15,"")</f>
        <v>45936.784428935185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45936.784428935185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45936.784428935185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45936.784428935185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45936.784428935185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45936.784428935185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45936.784428935185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45936.784428935185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45936.784428935185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45936.784428935185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45936.784428935185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45936.784428935185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45936.784428935185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45936.784428935185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45936.784428935185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45936.784428935185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45936.784428935185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45936.784428935185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45936.784428935185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45936.784428935185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45936.784428935185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45936.784428935185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45936.784428935185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45936.784428935185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45936.784428935185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45936.784428935185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45936.784428935185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45936.784428935185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45936.784428935185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45936.784428935185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45936.784428935185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45936.784428935185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45936.784428935185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45936.784428935185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45936.784428935185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45936.784428935185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45936.784428935185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45936.784428935185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45936.784428935185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45936.784428935185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45936.784428935185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45936.784428935185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45936.784428935185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45936.784428935185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45936.784428935185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45936.784428935185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45936.784428935185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45936.784428935185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45936.784428935185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45936.784428935185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45936.784428935185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45936.784428935185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45936.784428935185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45936.784428935185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45936.784428935185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45936.784428935185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45936.784428935185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45936.784428935185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45936.784428935185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45936.784428935185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45936.784428935185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45936.784428935185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45936.784428935185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45936.784428935185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45936.784428935185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45936.784428935185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45936.784428935185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45936.784428935185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45936.784428935185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45936.784428935185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45936.784428935185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45936.784428935185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45936.784428935185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45936.784428935185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45936.784428935185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45936.784428935185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45936.784428935185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45936.784428935185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45936.784428935185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45936.784428935185</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45936.784428935185</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45936.784428935185</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45936.784428935185</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45936.784428935185</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45936.784428935185</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45936.784428935185</v>
      </c>
      <c r="H100" s="159"/>
      <c r="I100" s="157" t="str">
        <f>IFERROR(VLOOKUP(D100,DB!A:F,6,0),"")</f>
        <v/>
      </c>
      <c r="J100" s="73"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0ED70541-E97B-4265-A7F2-C5DE7A1ED3D3}"/>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130.05734560185374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111.78459097222367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7.0389583335781936E-2</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26917</v>
      </c>
      <c r="E6" s="131" t="s">
        <v>38964</v>
      </c>
      <c r="F6" s="132">
        <v>45936.736759259256</v>
      </c>
      <c r="G6" s="133">
        <f ca="1">IFERROR(NOW()-F6,"-")</f>
        <v>4.7669675928773358E-2</v>
      </c>
      <c r="H6" s="132">
        <v>45936.726342592592</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45936.784428935185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45936.784428935185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45936.784428935185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45936.784428935185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45936.784428935185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45936.784428935185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45936.784428935185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45936.784428935185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45936.784428935185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45936.784428935185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45936.784428935185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45936.784428935185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45936.784428935185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45936.784428935185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45936.784428935185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45936.784428935185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45936.784428935185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45936.784428935185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45936.784428935185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45936.784428935185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45936.784428935185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45936.784428935185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45936.784428935185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45936.784428935185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45936.784428935185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45936.784428935185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45936.784428935185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45936.784428935185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45936.784428935185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45936.784428935185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45936.784428935185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45936.784428935185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45936.784428935185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45936.784428935185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45936.784428935185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45936.784428935185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45936.784428935185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45936.784428935185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45936.784428935185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45936.784428935185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45936.784428935185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45936.784428935185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45936.784428935185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45936.784428935185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45936.784428935185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45936.784428935185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45936.784428935185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45936.784428935185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45936.784428935185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45936.784428935185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45936.784428935185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45936.784428935185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45936.784428935185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45936.784428935185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45936.784428935185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45936.784428935185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45936.784428935185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45936.784428935185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45936.784428935185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45936.784428935185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45936.784428935185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45936.784428935185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45936.784428935185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45936.784428935185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45936.784428935185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45936.784428935185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45936.784428935185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45936.784428935185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45936.784428935185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45936.784428935185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45936.784428935185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45936.784428935185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45936.784428935185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45936.784428935185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45936.784428935185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45936.784428935185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45936.784428935185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45936.784428935185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45936.784428935185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45936.784428935185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45936.784428935185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45936.784428935185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45936.784428935185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45936.784428935185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45936.784428935185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45936.784428935185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45936.784428935185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45936.784428935185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45936.784428935185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45936.784428935185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45936.784428935185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45936.784428935185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45936.784428935185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45936.784428935185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45936.784428935185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45936.784428935185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45936.784428935185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45936.784428935185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45936.784428935185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45936.784428935185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45936.784428935185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45936.784428935185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45936.784428935185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45936.784428935185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45936.784428935185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45936.784428935185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45936.784428935185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45936.784428935185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45936.784428935185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45936.784428935185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45936.784428935185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45936.784428935185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45936.784428935185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45936.784428935185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45936.784428935185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45936.784428935185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45936.784428935185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45936.784428935185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45936.784428935185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45936.784428935185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45936.784428935185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45936.784428935185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45936.784428935185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45936.784428935185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45936.784428935185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45936.784428935185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45936.784428935185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45936.784428935185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45936.784428935185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45936.784428935185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45936.784428935185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45936.784428935185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45936.784428935185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45936.784428935185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45936.784428935185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45936.784428935185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45936.784428935185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45936.784428935185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45936.784428935185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45936.784428935185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45936.784428935185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45936.784428935185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45936.784428935185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45936.784428935185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45936.784428935185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45936.784428935185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45936.784428935185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45936.784428935185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45936.784428935185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45936.784428935185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45936.784428935185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45936.784428935185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45936.784428935185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45936.784428935185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45936.784428935185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45936.784428935185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45936.784428935185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45936.784428935185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45936.784428935185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45936.784428935185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45936.784428935185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45936.784428935185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45936.784428935185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45936.784428935185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45936.784428935185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45936.784428935185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45936.784428935185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45936.784428935185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45936.784428935185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45936.784428935185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45936.784428935185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45936.784428935185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45936.784428935185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45936.784428935185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45936.784428935185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45936.784428935185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45936.784428935185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45936.784428935185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45936.784428935185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45936.784428935185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45936.784428935185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45936.784428935185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45936.784428935185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45936.784428935185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45936.784428935185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45936.784428935185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45936.784428935185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45936.784428935185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45936.784428935185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45936.784428935185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45936.784428935185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45936.784428935185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45936.784428935185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45936.784428935185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45936.784428935185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45936.784428935185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45936.784428935185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45936.784428935185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45936.784428935185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45936.784428935185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45936.784428935185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45936.784428935185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45936.784428935185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45936.784428935185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45936.784428935185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45936.784428935185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45936.784428935185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45936.784428935185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45936.784428935185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45936.784428935185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45936.784428935185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45936.784428935185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45936.784428935185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45936.784428935185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45936.784428935185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45936.784428935185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45936.784428935185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45936.784428935185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45936.784428935185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45936.784428935185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45936.784428935185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45936.784428935185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45936.784428935185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45936.784428935185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45936.784428935185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45936.784428935185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45936.784428935185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45936.784428935185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45936.784428935185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45936.784428935185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45936.784428935185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45936.784428935185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45936.784428935185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45936.784428935185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45936.784428935185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45936.784428935185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45936.784428935185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45936.784428935185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45936.784428935185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45936.784428935185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45936.784428935185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45936.784428935185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45936.784428935185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45936.784428935185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45936.784428935185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45936.784428935185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45936.784428935185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45936.784428935185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45936.784428935185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45936.784428935185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45936.784428935185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45936.784428935185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45936.784428935185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45936.784428935185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45936.784428935185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45936.784428935185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45936.784428935185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45936.784428935185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45936.784428935185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45936.784428935185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45936.784428935185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45936.784428935185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45936.784428935185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45936.784428935185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45936.784428935185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45936.784428935185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45936.784428935185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45936.784428935185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45936.784428935185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45936.784428935185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45936.784428935185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45936.784428935185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45936.784428935185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45936.784428935185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45936.784428935185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45936.784428935185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45936.784428935185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45936.784428935185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45936.784428935185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45936.784428935185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45936.784428935185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45936.784428935185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45936.784428935185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45936.784428935185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45936.784428935185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45936.784428935185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45936.784428935185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45936.784428935185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45936.784428935185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45936.784428935185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45936.784428935185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45936.784428935185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45936.784428935185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45936.784428935185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45936.784428935185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45936.784428935185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45936.784428935185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45936.784428935185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45936.784428935185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45936.784428935185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45936.784428935185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45936.784428935185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45936.784428935185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45936.784428935185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45936.784428935185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45936.784428935185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45936.784428935185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45936.784428935185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45936.784428935185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45936.784428935185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45936.784428935185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45936.784428935185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45936.784428935185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45936.784428935185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45936.784428935185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45936.784428935185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45936.784428935185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45936.784428935185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45936.784428935185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45936.784428935185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45936.784428935185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45936.784428935185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45936.784428935185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45936.784428935185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45936.784428935185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45936.784428935185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45936.784428935185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45936.784428935185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45936.784428935185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45936.784428935185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45936.784428935185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45936.784428935185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45936.784428935185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45936.784428935185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45936.784428935185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45936.784428935185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45936.784428935185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45936.784428935185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45936.784428935185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45936.784428935185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45936.784428935185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45936.784428935185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45936.784428935185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45936.784428935185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45936.784428935185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45936.784428935185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45936.784428935185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45936.784428935185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45936.784428935185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45936.784428935185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45936.784428935185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45936.784428935185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45936.784428935185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45936.784428935185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45936.784428935185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45936.784428935185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45936.784428935185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45936.784428935185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45936.784428935185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45936.784428935185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45936.784428935185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45936.784428935185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45936.784428935185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45936.784428935185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45936.784428935185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45936.784428935185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45936.784428935185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45936.784428935185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45936.784428935185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45936.784428935185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45936.784428935185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45936.784428935185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45936.784428935185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45936.784428935185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45936.784428935185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45936.784428935185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45936.784428935185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45936.784428935185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45936.784428935185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45936.784428935185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45936.784428935185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45936.784428935185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45936.784428935185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45936.784428935185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45936.784428935185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45936.784428935185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45936.784428935185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45936.784428935185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45936.784428935185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45936.784428935185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45936.784428935185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45936.784428935185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45936.784428935185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45936.784428935185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45936.784428935185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45936.784428935185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45936.784428935185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45936.784428935185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45936.784428935185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45936.784428935185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45936.784428935185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45936.784428935185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45936.784428935185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45936.784428935185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45936.784428935185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45936.784428935185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45936.784428935185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45936.784428935185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45936.784428935185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45936.784428935185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45936.784428935185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45936.784428935185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45936.784428935185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45936.784428935185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45936.784428935185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45936.784428935185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45936.784428935185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45936.784428935185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45936.784428935185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45936.784428935185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45936.784428935185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45936.784428935185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45936.784428935185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45936.784428935185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45936.784428935185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45936.784428935185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45936.784428935185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45936.784428935185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45936.784428935185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45936.784428935185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45936.784428935185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45936.784428935185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45936.784428935185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45936.784428935185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45936.784428935185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45936.784428935185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45936.784428935185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45936.784428935185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45936.784428935185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45936.784428935185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45936.784428935185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45936.784428935185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45936.784428935185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45936.784428935185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45936.784428935185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45936.784428935185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45936.784428935185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45936.784428935185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45936.784428935185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45936.784428935185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45936.784428935185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45936.784428935185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45936.784428935185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45936.784428935185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45936.784428935185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45936.784428935185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45936.784428935185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45936.784428935185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45936.784428935185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45936.784428935185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45936.784428935185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45936.784428935185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45936.784428935185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45936.784428935185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45936.784428935185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45936.784428935185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45936.784428935185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45936.784428935185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45936.784428935185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45936.784428935185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45936.784428935185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45936.784428935185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45936.784428935185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45936.784428935185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45936.784428935185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45936.784428935185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45936.784428935185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45936.784428935185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45936.784428935185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45936.784428935185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45936.784428935185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45936.784428935185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45936.784428935185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45936.784428935185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45936.784428935185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45936.784428935185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45936.784428935185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45936.784428935185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45936.784428935185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45936.784428935185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45936.784428935185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45936.784428935185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45936.784428935185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45936.784428935185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45936.784428935185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45936.784428935185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45936.784428935185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45936.784428935185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45936.784428935185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45936.784428935185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45936.784428935185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45936.784428935185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45936.784428935185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45936.784428935185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45936.784428935185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45936.784428935185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45936.784428935185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45936.784428935185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45936.784428935185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45936.784428935185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45936.784428935185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45936.784428935185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45936.784428935185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45936.784428935185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45936.784428935185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45936.784428935185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45936.784428935185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45936.784428935185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45936.784428935185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45936.784428935185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45936.784428935185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45936.784428935185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45936.784428935185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45936.784428935185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45936.784428935185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45936.784428935185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45936.784428935185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45936.784428935185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45936.784428935185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45936.784428935185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45936.784428935185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45936.784428935185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45936.784428935185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45936.784428935185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45936.784428935185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45936.784428935185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45936.784428935185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45936.784428935185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45936.784428935185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45936.784428935185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45936.784428935185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45936.784428935185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45936.784428935185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45936.784428935185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45936.784428935185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45936.784428935185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45936.784428935185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45936.784428935185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45936.784428935185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45936.784428935185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45936.784428935185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45936.784428935185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45936.784428935185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45936.784428935185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45936.784428935185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45936.784428935185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45936.784428935185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45936.784428935185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45936.784428935185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45936.784428935185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45936.784428935185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45936.784428935185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45936.784428935185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45936.784428935185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45936.784428935185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45936.784428935185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45936.784428935185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45936.784428935185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45936.784428935185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45936.784428935185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45936.784428935185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45936.784428935185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45936.784428935185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45936.784428935185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45936.784428935185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45936.784428935185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45936.784428935185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45936.784428935185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45936.784428935185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45936.784428935185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45936.784428935185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45936.784428935185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45936.784428935185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45936.784428935185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45936.784428935185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45936.784428935185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45936.784428935185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45936.784428935185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45936.784428935185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45936.784428935185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45936.784428935185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45936.784428935185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45936.784428935185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45936.784428935185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45936.784428935185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45936.784428935185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45936.784428935185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45936.784428935185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45936.784428935185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45936.784428935185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45936.784428935185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45936.784428935185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45936.784428935185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45936.784428935185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45936.784428935185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45936.784428935185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45936.784428935185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45936.784428935185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45936.784428935185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45936.784428935185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45936.784428935185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45936.784428935185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45936.784428935185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45936.784428935185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45936.784428935185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45936.784428935185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45936.784428935185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45936.784428935185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45936.784428935185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45936.784428935185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45936.784428935185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45936.784428935185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45936.784428935185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45936.784428935185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45936.784428935185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45936.784428935185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45936.784428935185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45936.784428935185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45936.784428935185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45936.784428935185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45936.784428935185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45936.784428935185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45936.784428935185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45936.784428935185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45936.784428935185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45936.784428935185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45936.784428935185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45936.784428935185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45936.784428935185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45936.784428935185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45936.784428935185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45936.784428935185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45936.784428935185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45936.784428935185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45936.784428935185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45936.784428935185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45936.784428935185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45936.784428935185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45936.784428935185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45936.784428935185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45936.784428935185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45936.784428935185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45936.784428935185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45936.784428935185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45936.784428935185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45936.784428935185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45936.784428935185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45936.784428935185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45936.784428935185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45936.784428935185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45936.784428935185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45936.784428935185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45936.784428935185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45936.784428935185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45936.784428935185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45936.784428935185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45936.784428935185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45936.784428935185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45936.784428935185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45936.784428935185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45936.784428935185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45936.784428935185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45936.784428935185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45936.784428935185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45936.784428935185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45936.784428935185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45936.784428935185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45936.784428935185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45936.784428935185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45936.784428935185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45936.784428935185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45936.784428935185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45936.784428935185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45936.784428935185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45936.784428935185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45936.784428935185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45936.784428935185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45936.784428935185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45936.784428935185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45936.784428935185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45936.784428935185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45936.784428935185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45936.784428935185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45936.784428935185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45936.784428935185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45936.784428935185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45936.784428935185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45936.784428935185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45936.784428935185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45936.784428935185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45936.784428935185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45936.784428935185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45936.784428935185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45936.784428935185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45936.784428935185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45936.784428935185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45936.784428935185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45936.784428935185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45936.784428935185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45936.784428935185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45936.784428935185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45936.784428935185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45936.784428935185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45936.784428935185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45936.784428935185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45936.784428935185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45936.784428935185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45936.784428935185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45936.784428935185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45936.784428935185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45936.784428935185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45936.784428935185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45936.784428935185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45936.784428935185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45936.784428935185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45936.784428935185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45936.784428935185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45936.784428935185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45936.784428935185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45936.784428935185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45936.784428935185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45936.784428935185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45936.784428935185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45936.784428935185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45936.784428935185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45936.784428935185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45936.784428935185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45936.784428935185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45936.784428935185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45936.784428935185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45936.784428935185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45936.784428935185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45936.784428935185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45936.784428935185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45936.784428935185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45936.784428935185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45936.784428935185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45936.784428935185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45936.784428935185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45936.784428935185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45936.784428935185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45936.784428935185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45936.784428935185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45936.784428935185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45936.784428935185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45936.784428935185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45936.784428935185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45936.784428935185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45936.784428935185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45936.784428935185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45936.784428935185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45936.784428935185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45936.784428935185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45936.784428935185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45936.784428935185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45936.784428935185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45936.784428935185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45936.784428935185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45936.784428935185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45936.784428935185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45936.784428935185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45936.784428935185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45936.784428935185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45936.784428935185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45936.784428935185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45936.784428935185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45936.784428935185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45936.784428935185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45936.784428935185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45936.784428935185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45936.784428935185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45936.784428935185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45936.784428935185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45936.784428935185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45936.784428935185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45936.784428935185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45936.784428935185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45936.784428935185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45936.784428935185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45936.784428935185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45936.784428935185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45936.784428935185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45936.784428935185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45936.784428935185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45936.784428935185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45936.784428935185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45936.784428935185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45936.784428935185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45936.784428935185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45936.784428935185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45936.784428935185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45936.784428935185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45936.784428935185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45936.784428935185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45936.784428935185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45936.784428935185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45936.784428935185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45936.784428935185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45936.784428935185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45936.784428935185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45936.784428935185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45936.784428935185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45936.784428935185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45936.784428935185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45936.784428935185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45936.784428935185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45936.784428935185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45936.784428935185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45936.784428935185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45936.784428935185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45936.784428935185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45936.784428935185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45936.784428935185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45936.784428935185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45936.784428935185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45936.784428935185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45936.784428935185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45936.784428935185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45936.784428935185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45936.784428935185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45936.784428935185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45936.784428935185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45936.784428935185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45936.784428935185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45936.784428935185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45936.784428935185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45936.784428935185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45936.784428935185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45936.784428935185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45936.784428935185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45936.784428935185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45936.784428935185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45936.784428935185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45936.784428935185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45936.784428935185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45936.784428935185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45936.784428935185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45936.784428935185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45936.784428935185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45936.784428935185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45936.784428935185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45936.784428935185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45936.784428935185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45936.784428935185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45936.784428935185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45936.784428935185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45936.784428935185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45936.784428935185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45936.784428935185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45936.784428935185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45936.784428935185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45936.784428935185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45936.784428935185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45936.784428935185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45936.784428935185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45936.784428935185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45936.784428935185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45936.784428935185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45936.784428935185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45936.784428935185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45936.784428935185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45936.784428935185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45936.784428935185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45936.784428935185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45936.784428935185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45936.784428935185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45936.784428935185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45936.784428935185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45936.784428935185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45936.784428935185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45936.784428935185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45936.784428935185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45936.784428935185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45936.784428935185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45936.784428935185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45936.784428935185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45936.784428935185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45936.784428935185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45936.784428935185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45936.784428935185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45936.784428935185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45936.784428935185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45936.784428935185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45936.784428935185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45936.784428935185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45936.784428935185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45936.784428935185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45936.784428935185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45936.784428935185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45936.784428935185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45936.784428935185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45936.784428935185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45936.784428935185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45936.784428935185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45936.784428935185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45936.784428935185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45936.784428935185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45936.784428935185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45936.784428935185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45936.784428935185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45936.784428935185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45936.784428935185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45936.784428935185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45936.784428935185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45936.784428935185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45936.784428935185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45936.784428935185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45936.784428935185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45936.784428935185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45936.784428935185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45936.784428935185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45936.784428935185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45936.784428935185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45936.784428935185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45936.784428935185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45936.784428935185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45936.784428935185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45936.784428935185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45936.784428935185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45936.784428935185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45936.784428935185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45936.784428935185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45936.784428935185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45936.784428935185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45936.784428935185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45936.784428935185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45936.784428935185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45936.784428935185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45936.784428935185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45936.784428935185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45936.784428935185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45936.784428935185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45936.784428935185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45936.784428935185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45936.784428935185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45936.784428935185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45936.784428935185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45936.784428935185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45936.784428935185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45936.784428935185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45936.784428935185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45936.784428935185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45936.784428935185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45936.784428935185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45936.784428935185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45936.784428935185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45936.784428935185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45936.784428935185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45936.784428935185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45936.784428935185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45936.784428935185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45936.784428935185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45936.784428935185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45936.784428935185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45936.784428935185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45936.784428935185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45936.784428935185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45936.784428935185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45936.784428935185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45936.784428935185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45936.784428935185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45936.784428935185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45936.784428935185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45936.784428935185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45936.784428935185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45936.784428935185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45936.784428935185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45936.784428935185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45936.784428935185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45936.784428935185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45936.784428935185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45936.784428935185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45936.784428935185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45936.784428935185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45936.784428935185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45936.784428935185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45936.784428935185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45936.784428935185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45936.784428935185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45936.784428935185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45936.784428935185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45936.784428935185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45936.784428935185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45936.784428935185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45936.784428935185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45936.784428935185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45936.784428935185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45936.784428935185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45936.784428935185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45936.784428935185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45936.784428935185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45936.784428935185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45936.784428935185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45936.784428935185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45936.784428935185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45936.784428935185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45936.784428935185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45936.784428935185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45936.784428935185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45936.784428935185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45936.784428935185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45936.784428935185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45936.784428935185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45936.784428935185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45936.784428935185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45936.784428935185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45936.784428935185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45936.784428935185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45936.784428935185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45936.784428935185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45936.784428935185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45936.784428935185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45936.784428935185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45936.784428935185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45936.784428935185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45936.784428935185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45936.784428935185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45936.784428935185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45936.784428935185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45936.784428935185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45936.784428935185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45936.784428935185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45936.784428935185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45936.784428935185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45936.784428935185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45936.784428935185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45936.784428935185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45936.784428935185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45936.784428935185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45936.784428935185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45936.784428935185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45936.784428935185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45936.784428935185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45936.784428935185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45936.784428935185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45936.784428935185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45936.784428935185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45936.784428935185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45936.784428935185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45936.784428935185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45936.784428935185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45936.784428935185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45936.784428935185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45936.784428935185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45936.784428935185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45936.784428935185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45936.784428935185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45936.784428935185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45936.784428935185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45936.784428935185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45936.784428935185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45936.784428935185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45936.784428935185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45936.784428935185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45936.784428935185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45936.784428935185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45936.784428935185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45936.784428935185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45936.784428935185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45936.784428935185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45936.784428935185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45936.784428935185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45936.784428935185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45936.784428935185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45936.784428935185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45936.784428935185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45936.784428935185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45936.784428935185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45936.784428935185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45936.784428935185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45936.784428935185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45936.784428935185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45936.784428935185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45936.784428935185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45936.784428935185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45936.784428935185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45936.784428935185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45936.784428935185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45936.784428935185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45936.784428935185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45936.784428935185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45936.784428935185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45936.784428935185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45936.784428935185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45936.784428935185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45936.784428935185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45936.784428935185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45936.784428935185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45936.784428935185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45936.784428935185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45936.784428935185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45936.784428935185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45936.784428935185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45936.784428935185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45936.784428935185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45936.784428935185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45936.784428935185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45936.784428935185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45936.784428935185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45936.784428935185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45936.784428935185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45936.784428935185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45936.784428935185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45936.784428935185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45936.784428935185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45936.784428935185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45936.784428935185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45936.784428935185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45936.784428935185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45936.784428935185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45936.784428935185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45936.784428935185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45936.784428935185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45936.784428935185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45936.784428935185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45936.784428935185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45936.784428935185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45936.784428935185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45936.784428935185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45936.784428935185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45936.784428935185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45936.784428935185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45936.784428935185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45936.784428935185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45936.784428935185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45936.784428935185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45936.784428935185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45936.784428935185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45936.784428935185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45936.784428935185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45936.784428935185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45936.784428935185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45936.784428935185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45936.784428935185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45936.784428935185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45936.784428935185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45936.784428935185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45936.784428935185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45936.784428935185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45936.784428935185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45936.784428935185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45936.784428935185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45936.784428935185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45936.784428935185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45936.784428935185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45936.784428935185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45936.784428935185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45936.784428935185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45936.784428935185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45936.784428935185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45936.784428935185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45936.784428935185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45936.784428935185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45936.784428935185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45936.784428935185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45936.784428935185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45936.784428935185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45936.784428935185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45936.784428935185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45936.784428935185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45936.784428935185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45936.784428935185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45936.784428935185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45936.784428935185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45936.784428935185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45936.784428935185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45936.784428935185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45936.784428935185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45936.784428935185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45936.784428935185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45936.784428935185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45936.784428935185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45936.784428935185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45936.784428935185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45936.784428935185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45936.784428935185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45936.784428935185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45936.784428935185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45936.784428935185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45936.784428935185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45936.784428935185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45936.784428935185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45936.784428935185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45936.784428935185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45936.784428935185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45936.784428935185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45936.784428935185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45936.784428935185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45936.784428935185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45936.784428935185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45936.784428935185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45936.784428935185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45936.784428935185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45936.784428935185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45936.784428935185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45936.784428935185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45936.784428935185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45936.784428935185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45936.784428935185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45936.784428935185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45936.784428935185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45936.784428935185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45936.784428935185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45936.784428935185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45936.784428935185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45936.784428935185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45936.784428935185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45936.784428935185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45936.784428935185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45936.784428935185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45936.784428935185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45936.784428935185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45936.784428935185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45936.784428935185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45936.784428935185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45936.784428935185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45936.784428935185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45936.784428935185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45936.784428935185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45936.784428935185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45936.784428935185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45936.784428935185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45936.784428935185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45936.784428935185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45936.784428935185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45936.784428935185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45936.784428935185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45936.784428935185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45936.784428935185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45936.784428935185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45936.784428935185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45936.784428935185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45936.784428935185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45936.784428935185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45936.784428935185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45936.784428935185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45936.784428935185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45936.784428935185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45936.784428935185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45936.784428935185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45936.784428935185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45936.784428935185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45936.784428935185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45936.784428935185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45936.784428935185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45936.784428935185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45936.784428935185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45936.784428935185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45936.784428935185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45936.784428935185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45936.784428935185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45936.784428935185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45936.784428935185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45936.784428935185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45936.784428935185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45936.784428935185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45936.784428935185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45936.784428935185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45936.784428935185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45936.784428935185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45936.784428935185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45936.784428935185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45936.784428935185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45936.784428935185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45936.784428935185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45936.784428935185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45936.784428935185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45936.784428935185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45936.784428935185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45936.784428935185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45936.784428935185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45936.784428935185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45936.784428935185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45936.784428935185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45936.784428935185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45936.784428935185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45936.784428935185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45936.784428935185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45936.784428935185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45936.784428935185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45936.784428935185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45936.784428935185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45936.784428935185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45936.784428935185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45936.784428935185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45936.784428935185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45936.784428935185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45936.784428935185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45936.784428935185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45936.784428935185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45936.784428935185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45936.784428935185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45936.784428935185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45936.784428935185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45936.784428935185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45936.784428935185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45936.784428935185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45936.784428935185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45936.784428935185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45936.784428935185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45936.784428935185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45936.784428935185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45936.784428935185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45936.784428935185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45936.784428935185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45936.784428935185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45936.784428935185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45936.784428935185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45936.784428935185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45936.784428935185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45936.784428935185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45936.784428935185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45936.784428935185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45936.784428935185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45936.784428935185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45936.784428935185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45936.784428935185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45936.784428935185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45936.784428935185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45936.784428935185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45936.784428935185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45936.784428935185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45936.784428935185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45936.784428935185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45936.784428935185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45936.784428935185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45936.784428935185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45936.784428935185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45936.784428935185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45936.784428935185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45936.784428935185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45936.784428935185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45936.784428935185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45936.784428935185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45936.784428935185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45936.784428935185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45936.784428935185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45936.784428935185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45936.784428935185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45936.784428935185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45936.784428935185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45936.784428935185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45936.784428935185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45936.784428935185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45936.784428935185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45936.784428935185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45936.784428935185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45936.784428935185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45936.784428935185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45936.784428935185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45936.784428935185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45936.784428935185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45936.784428935185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45936.784428935185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45936.784428935185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45936.784428935185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45936.784428935185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45936.784428935185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45936.784428935185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45936.784428935185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45936.784428935185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45936.784428935185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45936.784428935185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45936.784428935185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45936.784428935185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45936.784428935185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45936.784428935185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45936.784428935185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45936.784428935185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45936.784428935185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45936.784428935185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45936.784428935185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45936.784428935185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45936.784428935185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45936.784428935185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45936.784428935185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45936.784428935185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45936.784428935185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45936.784428935185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45936.784428935185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45936.784428935185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45936.784428935185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45936.784428935185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45936.784428935185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45936.784428935185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45936.784428935185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45936.784428935185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45936.784428935185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45936.784428935185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45936.784428935185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45936.784428935185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45936.784428935185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45936.784428935185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45936.784428935185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45936.784428935185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45936.784428935185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45936.784428935185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45936.784428935185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45936.784428935185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45936.784428935185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45936.784428935185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45936.784428935185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45936.784428935185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45936.784428935185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45936.784428935185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45936.784428935185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45936.784428935185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45936.784428935185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45936.784428935185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45936.784428935185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45936.784428935185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45936.784428935185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45936.784428935185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45936.784428935185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45936.784428935185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45936.784428935185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45936.784428935185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45936.784428935185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45936.784428935185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45936.784428935185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45936.784428935185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45936.784428935185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45936.784428935185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45936.784428935185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45936.784428935185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45936.784428935185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45936.784428935185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45936.784428935185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45936.784428935185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45936.784428935185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45936.784428935185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45936.784428935185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45936.784428935185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45936.784428935185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45936.784428935185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45936.784428935185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45936.784428935185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45936.784428935185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45936.784428935185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45936.784428935185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45936.784428935185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45936.784428935185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45936.784428935185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45936.784428935185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45936.784428935185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45936.784428935185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45936.784428935185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45936.784428935185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45936.784428935185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45936.784428935185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45936.784428935185</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233.30371134258894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1.6274844907384249</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1.9961342593887821E-2</v>
      </c>
      <c r="H4" s="145">
        <v>45936.758773148147</v>
      </c>
      <c r="I4" s="141" t="str">
        <f>IFERROR(VLOOKUP(D4,DB!A:F,6,0),"")</f>
        <v>Generator-SG</v>
      </c>
      <c r="J4" s="141" t="str">
        <f>IFERROR(VLOOKUP(D4,DB!A:G,7,0),"")</f>
        <v>Weak</v>
      </c>
      <c r="K4" s="148" t="s">
        <v>39061</v>
      </c>
      <c r="L4" s="143" t="str">
        <f>IFERROR(VLOOKUP(D4,DB!A:I,9,0),"")</f>
        <v>Latis</v>
      </c>
    </row>
    <row r="5" spans="1:16" ht="15" customHeight="1">
      <c r="A5" s="141"/>
      <c r="B5" s="141" t="str">
        <f>IFERROR(VLOOKUP(D5,DB!A:K,11,0),"")</f>
        <v/>
      </c>
      <c r="C5" s="142"/>
      <c r="D5" s="107"/>
      <c r="E5" s="144"/>
      <c r="F5" s="145"/>
      <c r="G5" s="146">
        <f ca="1">IFERROR(NOW()-F5,"")</f>
        <v>45936.784428935185</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45936.784428935185</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45936.784428935185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45936.784428935185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45936.784428935185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45936.784428935185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45936.784428935185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45936.784428935185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45936.784428935185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45936.784428935185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45936.784428935185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45936.784428935185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45936.784428935185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45936.784428935185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45936.784428935185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45936.784428935185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45936.784428935185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45936.784428935185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45936.784428935185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45936.784428935185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45936.784428935185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45936.784428935185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45936.784428935185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45936.784428935185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45936.784428935185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45936.784428935185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45936.784428935185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45936.784428935185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45936.784428935185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45936.784428935185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45936.784428935185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45936.784428935185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45936.784428935185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45936.784428935185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45936.784428935185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45936.784428935185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45936.784428935185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45936.784428935185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45936.784428935185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45936.784428935185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45936.784428935185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45936.784428935185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45936.784428935185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45936.784428935185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45936.784428935185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45936.784428935185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45936.784428935185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45936.784428935185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45936.784428935185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45936.784428935185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45936.784428935185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45936.784428935185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45936.784428935185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45936.784428935185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45936.784428935185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45936.784428935185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45936.784428935185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45936.784428935185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45936.784428935185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45936.784428935185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45936.784428935185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45936.784428935185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45936.784428935185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45936.784428935185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45936.784428935185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45936.784428935185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45936.784428935185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45936.784428935185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45936.784428935185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45936.784428935185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45936.784428935185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45936.784428935185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45936.784428935185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45936.784428935185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45936.784428935185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45936.784428935185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45936.784428935185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45936.784428935185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45936.784428935185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45936.784428935185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45936.784428935185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45936.784428935185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45936.784428935185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45936.784428935185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45936.784428935185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45936.784428935185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45936.784428935185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45936.784428935185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45936.784428935185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45936.784428935185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45936.784428935185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45936.784428935185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45936.784428935185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45936.784428935185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45936.784428935185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45936.784428935185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45936.784428935185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45936.784428935185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45936.784428935185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45936.784428935185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45936.784428935185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45936.784428935185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45936.784428935185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45936.784428935185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45936.784428935185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45936.784428935185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45936.784428935185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45936.784428935185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45936.784428935185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45936.784428935185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45936.784428935185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45936.784428935185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45936.784428935185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45936.784428935185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45936.784428935185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45936.784428935185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45936.784428935185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45936.784428935185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45936.784428935185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45936.784428935185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45936.784428935185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45936.784428935185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45936.784428935185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45936.784428935185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45936.784428935185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45936.784428935185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45936.784428935185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45936.784428935185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45936.784428935185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45936.784428935185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45936.784428935185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45936.784428935185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45936.784428935185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45936.784428935185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45936.784428935185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45936.784428935185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45936.784428935185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45936.784428935185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45936.784428935185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45936.784428935185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45936.784428935185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45936.784428935185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45936.784428935185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45936.784428935185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45936.784428935185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45936.784428935185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45936.784428935185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45936.784428935185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45936.784428935185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45936.784428935185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45936.784428935185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45936.784428935185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45936.784428935185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45936.784428935185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45936.784428935185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45936.784428935185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45936.784428935185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45936.784428935185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45936.784428935185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45936.784428935185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45936.784428935185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45936.784428935185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45936.784428935185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45936.784428935185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45936.784428935185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45936.784428935185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45936.784428935185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45936.784428935185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45936.784428935185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45936.784428935185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45936.784428935185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45936.784428935185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45936.784428935185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45936.784428935185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45936.784428935185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45936.784428935185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45936.784428935185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45936.784428935185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45936.784428935185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45936.784428935185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45936.784428935185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45936.784428935185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45936.784428935185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45936.784428935185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45936.784428935185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45936.784428935185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45936.784428935185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45936.784428935185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45936.784428935185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45936.784428935185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45936.784428935185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45936.784428935185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45936.784428935185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45936.784428935185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45936.784428935185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45936.784428935185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45936.784428935185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45936.784428935185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45936.784428935185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45936.784428935185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45936.784428935185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45936.784428935185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45936.784428935185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45936.784428935185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45936.784428935185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45936.784428935185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45936.784428935185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45936.784428935185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45936.784428935185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45936.784428935185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45936.784428935185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45936.784428935185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45936.784428935185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45936.784428935185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45936.784428935185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45936.784428935185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45936.784428935185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45936.784428935185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45936.784428935185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45936.784428935185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45936.784428935185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45936.784428935185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45936.784428935185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45936.784428935185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45936.784428935185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45936.784428935185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45936.784428935185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45936.784428935185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45936.784428935185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45936.784428935185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45936.784428935185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45936.784428935185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45936.784428935185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45936.784428935185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45936.784428935185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45936.784428935185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45936.784428935185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45936.784428935185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45936.784428935185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45936.784428935185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45936.784428935185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45936.784428935185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45936.784428935185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45936.784428935185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45936.784428935185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45936.784428935185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45936.784428935185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45936.784428935185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45936.784428935185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45936.784428935185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45936.784428935185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45936.784428935185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45936.784428935185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45936.784428935185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45936.784428935185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45936.784428935185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45936.784428935185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45936.784428935185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45936.784428935185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45936.784428935185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45936.784428935185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45936.784428935185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45936.784428935185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45936.784428935185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45936.784428935185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45936.784428935185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45936.784428935185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45936.784428935185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45936.784428935185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45936.784428935185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45936.784428935185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45936.784428935185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45936.784428935185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45936.784428935185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45936.784428935185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45936.784428935185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45936.784428935185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45936.784428935185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45936.784428935185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45936.784428935185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45936.784428935185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45936.784428935185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45936.784428935185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45936.784428935185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45936.784428935185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45936.784428935185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45936.784428935185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45936.784428935185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45936.784428935185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45936.784428935185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45936.784428935185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45936.784428935185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45936.784428935185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45936.784428935185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45936.784428935185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45936.784428935185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45936.784428935185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45936.784428935185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45936.784428935185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45936.784428935185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45936.784428935185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45936.784428935185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45936.784428935185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45936.784428935185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45936.784428935185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45936.784428935185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45936.784428935185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45936.784428935185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45936.784428935185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45936.784428935185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45936.784428935185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45936.784428935185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45936.784428935185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45936.784428935185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45936.784428935185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45936.784428935185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45936.784428935185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45936.784428935185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45936.784428935185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45936.784428935185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45936.784428935185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45936.784428935185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45936.784428935185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45936.784428935185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45936.784428935185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45936.784428935185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45936.784428935185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45936.784428935185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45936.784428935185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45936.784428935185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45936.784428935185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45936.784428935185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45936.784428935185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45936.784428935185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45936.784428935185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45936.784428935185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45936.784428935185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45936.784428935185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45936.784428935185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45936.784428935185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45936.784428935185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45936.784428935185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45936.784428935185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45936.784428935185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45936.784428935185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45936.784428935185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45936.784428935185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45936.784428935185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45936.784428935185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45936.784428935185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45936.784428935185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45936.784428935185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45936.784428935185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45936.784428935185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45936.784428935185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45936.784428935185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45936.784428935185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45936.784428935185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45936.784428935185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45936.784428935185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45936.784428935185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45936.784428935185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45936.784428935185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45936.784428935185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45936.784428935185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45936.784428935185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45936.784428935185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45936.784428935185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45936.784428935185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45936.784428935185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45936.784428935185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45936.784428935185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45936.784428935185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45936.784428935185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45936.784428935185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45936.784428935185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45936.784428935185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45936.784428935185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45936.784428935185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45936.784428935185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45936.784428935185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45936.784428935185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45936.784428935185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45936.784428935185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45936.784428935185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45936.784428935185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45936.784428935185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45936.784428935185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45936.784428935185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45936.784428935185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45936.784428935185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45936.784428935185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45936.784428935185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45936.784428935185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45936.784428935185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45936.784428935185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45936.784428935185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45936.784428935185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45936.784428935185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45936.784428935185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45936.784428935185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45936.784428935185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45936.784428935185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45936.784428935185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45936.784428935185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45936.784428935185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45936.784428935185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45936.784428935185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45936.784428935185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45936.784428935185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45936.784428935185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45936.784428935185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45936.784428935185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45936.784428935185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45936.784428935185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45936.784428935185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45936.784428935185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45936.784428935185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45936.784428935185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45936.784428935185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45936.784428935185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45936.784428935185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45936.784428935185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45936.784428935185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45936.784428935185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45936.784428935185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45936.784428935185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45936.784428935185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45936.784428935185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45936.784428935185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45936.784428935185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45936.784428935185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45936.784428935185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45936.784428935185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45936.784428935185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45936.784428935185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45936.784428935185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45936.784428935185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45936.784428935185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45936.784428935185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45936.784428935185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45936.784428935185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45936.784428935185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45936.784428935185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45936.784428935185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45936.784428935185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45936.784428935185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45936.784428935185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45936.784428935185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45936.784428935185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45936.784428935185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45936.784428935185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45936.784428935185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45936.784428935185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45936.784428935185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45936.784428935185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45936.784428935185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45936.784428935185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45936.784428935185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45936.784428935185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45936.784428935185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45936.784428935185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45936.784428935185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45936.784428935185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45936.784428935185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45936.784428935185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45936.784428935185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45936.784428935185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45936.784428935185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45936.784428935185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45936.784428935185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45936.784428935185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45936.784428935185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45936.784428935185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45936.784428935185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45936.784428935185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45936.784428935185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45936.784428935185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45936.784428935185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45936.784428935185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45936.784428935185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45936.784428935185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45936.784428935185</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45936.784428935185</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45936.784428935185</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45936.784428935185</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45936.784428935185</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45936.784428935185</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45936.784428935185</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44.952368749996822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10.595551620368497</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45936.784428935185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45936.784428935185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45936.784428935185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45936.784428935185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45936.784428935185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45936.784428935185</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45936.784428935185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45936.784428935185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45936.784428935185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45936.784428935185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45936.784428935185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45936.784428935185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45936.784428935185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45936.784428935185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45936.784428935185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45936.784428935185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45936.784428935185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45936.784428935185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45936.784428935185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45936.784428935185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45936.784428935185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45936.784428935185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45936.784428935185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45936.784428935185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45936.784428935185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45936.784428935185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45936.784428935185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45936.784428935185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45936.784428935185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45936.784428935185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45936.784428935185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45936.784428935185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45936.784428935185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45936.784428935185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45936.784428935185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45936.784428935185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45936.784428935185</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45936.784428935185</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45936.784428935185</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45936.784428935185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45936.784428935185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45936.784428935185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45936.784428935185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45936.784428935185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45936.784428935185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45936.784428935185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45936.784428935185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45936.784428935185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45936.784428935185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45936.784428935185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45936.784428935185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45936.784428935185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45936.784428935185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45936.784428935185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45936.784428935185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45936.784428935185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45936.784428935185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45936.784428935185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45936.784428935185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45936.784428935185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45936.784428935185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45936.784428935185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45936.784428935185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45936.784428935185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45936.784428935185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45936.784428935185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45936.784428935185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45936.784428935185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45936.784428935185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45936.784428935185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45936.784428935185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45936.784428935185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45936.784428935185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45936.784428935185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45936.784428935185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45936.784428935185</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45936.784428935185</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45936.784428935185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45936.784428935185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45936.784428935185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45936.784428935185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45936.784428935185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45936.784428935185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45936.784428935185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45936.784428935185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45936.784428935185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45936.784428935185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45936.784428935185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45936.784428935185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45936.784428935185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45936.784428935185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45936.784428935185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45936.784428935185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45936.784428935185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45936.784428935185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45936.784428935185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45936.784428935185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45936.784428935185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45936.784428935185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45936.784428935185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45936.784428935185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45936.784428935185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45936.784428935185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45936.784428935185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45936.784428935185</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45936.784428935185</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45936.784428935185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45936.784428935185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45936.784428935185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45936.784428935185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45936.784428935185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45936.784428935185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45936.784428935185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45936.784428935185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45936.784428935185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45936.784428935185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45936.784428935185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45936.784428935185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45936.784428935185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45936.784428935185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45936.784428935185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45936.784428935185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45936.784428935185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45936.784428935185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45936.784428935185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45936.784428935185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45936.784428935185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45936.784428935185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45936.784428935185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45936.784428935185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45936.784428935185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45936.784428935185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45936.784428935185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45936.784428935185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45936.784428935185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45936.784428935185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45936.784428935185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45936.784428935185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45936.784428935185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45936.784428935185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45936.784428935185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45936.784428935185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45936.784428935185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45936.784428935185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45936.784428935185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45936.784428935185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45936.784428935185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45936.784428935185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45936.784428935185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45936.784428935185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45936.784428935185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45936.784428935185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45936.784428935185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45936.784428935185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45936.784428935185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45936.784428935185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45936.784428935185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45936.784428935185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45936.784428935185</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45936.784428935185</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7"/>
  <sheetViews>
    <sheetView workbookViewId="0">
      <selection activeCell="D13" sqref="D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10.011581712962652</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45936.784428935185</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2.9034567129638162</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1.8421835648114211</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4</v>
      </c>
      <c r="D6" s="120" t="s">
        <v>37601</v>
      </c>
      <c r="E6" s="137" t="s">
        <v>39045</v>
      </c>
      <c r="F6" s="124">
        <v>45936.599247685182</v>
      </c>
      <c r="G6" s="89">
        <f ca="1">IFERROR(NOW()-F6,"-")</f>
        <v>0.18518125000264263</v>
      </c>
      <c r="H6" s="124">
        <v>45936.587430555555</v>
      </c>
      <c r="I6" s="120" t="str">
        <f>IFERROR(VLOOKUP(D6,DB!A:F,6,0),"")</f>
        <v>SCECO</v>
      </c>
      <c r="J6" s="119" t="str">
        <f>IFERROR(VLOOKUP(D6,DB!A:G,7,0),"")</f>
        <v>Vandalized</v>
      </c>
      <c r="K6" s="125" t="s">
        <v>39073</v>
      </c>
      <c r="L6" s="126" t="str">
        <f>IFERROR(VLOOKUP(D6,DB!A:I,9,0),"")</f>
        <v>Latis</v>
      </c>
    </row>
    <row r="7" spans="1:16383" ht="31.5" customHeight="1">
      <c r="A7" s="121"/>
      <c r="B7" s="120" t="str">
        <f>IFERROR(VLOOKUP(D7,DB!A:K,11,0),"")</f>
        <v/>
      </c>
      <c r="C7" s="122"/>
      <c r="D7" s="120"/>
      <c r="E7" s="123"/>
      <c r="F7" s="124"/>
      <c r="G7" s="89">
        <f ca="1">IFERROR(NOW()-F7,"-")</f>
        <v>45936.784428935185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45936.784428935185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45936.784428935185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45936.784428935185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45936.784428935185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45936.784428935185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45936.784428935185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45936.784428935185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45936.784428935185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45936.784428935185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45936.784428935185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45936.784428935185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45936.784428935185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45936.784428935185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45936.784428935185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45936.784428935185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45936.784428935185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45936.784428935185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45936.784428935185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45936.784428935185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45936.784428935185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45936.784428935185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45936.784428935185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45936.784428935185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45936.784428935185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45936.784428935185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45936.784428935185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45936.784428935185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45936.784428935185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45936.784428935185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45936.784428935185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45936.784428935185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45936.784428935185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45936.784428935185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45936.784428935185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45936.784428935185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45936.784428935185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45936.784428935185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45936.784428935185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45936.784428935185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45936.784428935185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45936.784428935185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45936.784428935185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45936.784428935185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45936.784428935185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45936.784428935185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45936.784428935185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45936.784428935185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45936.784428935185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45936.784428935185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45936.784428935185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45936.784428935185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45936.784428935185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45936.784428935185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45936.784428935185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45936.784428935185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45936.784428935185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45936.784428935185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45936.784428935185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45936.784428935185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45936.784428935185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45936.784428935185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45936.784428935185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45936.784428935185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45936.784428935185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45936.784428935185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45936.784428935185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45936.784428935185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45936.784428935185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45936.784428935185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45936.784428935185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45936.784428935185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45936.784428935185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45936.784428935185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45936.784428935185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45936.784428935185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45936.784428935185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45936.784428935185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45936.784428935185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45936.784428935185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45936.784428935185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45936.784428935185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45936.784428935185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45936.784428935185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45936.784428935185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45936.784428935185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45936.784428935185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45936.784428935185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45936.784428935185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45936.784428935185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45936.784428935185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45936.784428935185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45936.784428935185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45936.784428935185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45936.784428935185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45936.784428935185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45936.784428935185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45936.784428935185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45936.784428935185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45936.784428935185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45936.784428935185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45936.784428935185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45936.784428935185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45936.784428935185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45936.784428935185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45936.784428935185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45936.784428935185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45936.784428935185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45936.784428935185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45936.784428935185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45936.784428935185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45936.784428935185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45936.784428935185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45936.784428935185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45936.784428935185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45936.784428935185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45936.784428935185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45936.784428935185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45936.784428935185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45936.784428935185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45936.784428935185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45936.784428935185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45936.784428935185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45936.784428935185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45936.784428935185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45936.784428935185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45936.784428935185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45936.784428935185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45936.784428935185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45936.784428935185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45936.784428935185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45936.784428935185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45936.784428935185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45936.784428935185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45936.784428935185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45936.784428935185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45936.784428935185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45936.784428935185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45936.784428935185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45936.784428935185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45936.784428935185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45936.784428935185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45936.784428935185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45936.784428935185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45936.784428935185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45936.784428935185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45936.784428935185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45936.784428935185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45936.784428935185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45936.784428935185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45936.784428935185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45936.784428935185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45936.784428935185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45936.784428935185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45936.784428935185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45936.784428935185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45936.784428935185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45936.784428935185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45936.784428935185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45936.784428935185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45936.784428935185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45936.784428935185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45936.784428935185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45936.784428935185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45936.784428935185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45936.784428935185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45936.784428935185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45936.784428935185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45936.784428935185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45936.784428935185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45936.784428935185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45936.784428935185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45936.784428935185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45936.784428935185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45936.784428935185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45936.784428935185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45936.784428935185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45936.784428935185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45936.784428935185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45936.784428935185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45936.784428935185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45936.784428935185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45936.784428935185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45936.784428935185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45936.784428935185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45936.784428935185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45936.784428935185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45936.784428935185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45936.784428935185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45936.784428935185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45936.784428935185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45936.784428935185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45936.784428935185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45936.784428935185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45936.784428935185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45936.784428935185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45936.784428935185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45936.784428935185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45936.784428935185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45936.784428935185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45936.784428935185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45936.784428935185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45936.784428935185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45936.784428935185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45936.784428935185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45936.784428935185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45936.784428935185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45936.784428935185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45936.784428935185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45936.784428935185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45936.784428935185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45936.784428935185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45936.784428935185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45936.784428935185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45936.784428935185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45936.784428935185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45936.784428935185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45936.784428935185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45936.784428935185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45936.784428935185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45936.784428935185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45936.784428935185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45936.784428935185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45936.784428935185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45936.784428935185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45936.784428935185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45936.784428935185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45936.784428935185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45936.784428935185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45936.784428935185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45936.784428935185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45936.784428935185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45936.784428935185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45936.784428935185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45936.784428935185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45936.784428935185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45936.784428935185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45936.784428935185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45936.784428935185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45936.784428935185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45936.784428935185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45936.784428935185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45936.784428935185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45936.784428935185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45936.784428935185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45936.784428935185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45936.784428935185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45936.784428935185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45936.784428935185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45936.784428935185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45936.784428935185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45936.784428935185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45936.784428935185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45936.784428935185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45936.784428935185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45936.784428935185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45936.784428935185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45936.784428935185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45936.784428935185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45936.784428935185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45936.784428935185</v>
      </c>
      <c r="H267" s="124"/>
      <c r="I267" s="120" t="str">
        <f>IFERROR(VLOOKUP(D267,DB!A:F,6,0),"")</f>
        <v/>
      </c>
      <c r="J267" s="119" t="str">
        <f>IFERROR(VLOOKUP(D267,DB!A:G,7,0),"")</f>
        <v/>
      </c>
      <c r="K267" s="125"/>
      <c r="L267" s="126" t="str">
        <f>IFERROR(VLOOKUP(D267,DB!A:I,9,0),"")</f>
        <v/>
      </c>
    </row>
  </sheetData>
  <dataValidations count="2">
    <dataValidation allowBlank="1" showInputMessage="1" showErrorMessage="1" sqref="E1" xr:uid="{380493DB-286A-4683-AF55-C78F04945A49}"/>
    <dataValidation type="list" allowBlank="1" showInputMessage="1" showErrorMessage="1" sqref="E3 E5:E2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2025-10-06T15:49:49Z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