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97" documentId="13_ncr:1_{F6CB121F-512D-4AA6-A0C1-0FB36C537598}" xr6:coauthVersionLast="47" xr6:coauthVersionMax="47" xr10:uidLastSave="{9330517B-C47A-4774-A89C-61BBB54EA72A}"/>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<sst xmlns="http://schemas.openxmlformats.org/spreadsheetml/2006/main" count="178594" uniqueCount="39084">
  <si>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</si>
  <si>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</si>
  <si>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</si>
  <si>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</si>
  <si>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</si>
  <si>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</si>
  <si>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</si>
  <si>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</si>
  <si>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</si>
  <si>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</si>
  <si>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</si>
  <si>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</si>
  <si>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</si>
  <si>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</si>
  <si>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</si>
  <si>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</si>
  <si>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</si>
  <si>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</si>
  <si>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</si>
  <si>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</si>
  <si>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</si>
  <si>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</si>
  <si>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</si>
  <si>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</si>
  <si>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</si>
  <si>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</si>
  <si>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</si>
  <si>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</si>
  <si>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</si>
  <si>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</si>
  <si>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</si>
  <si>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</si>
  <si>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</si>
  <si>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</si>
  <si>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</si>
  <si>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</si>
  <si>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</si>
  <si>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</si>
  <si>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</si>
  <si>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</si>
  <si>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</si>
  <si>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</si>
  <si>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</si>
  <si>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</si>
  <si>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</si>
  <si>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</si>
  <si>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</si>
  <si>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</si>
  <si>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</si>
  <si>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</si>
  <si>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</si>
  <si>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</si>
  <si>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</si>
  <si>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</si>
  <si>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</si>
  <si>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</si>
  <si>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</si>
  <si>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</si>
  <si>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</si>
  <si>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</si>
  <si>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</si>
  <si>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</si>
  <si>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</si>
  <si>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</si>
  <si>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</si>
  <si>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</si>
  <si>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</si>
  <si>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</si>
  <si>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</si>
  <si>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</si>
  <si>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</si>
  <si>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</si>
  <si>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</si>
  <si>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</si>
  <si>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</si>
  <si>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</si>
  <si>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</si>
  <si>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</si>
  <si>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</si>
  <si>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</si>
  <si>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</si>
  <si>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</si>
  <si>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</si>
  <si>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</si>
  <si>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</si>
  <si>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</si>
  <si>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</si>
  <si>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</si>
  <si>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</si>
  <si>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</si>
  <si>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</si>
  <si>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</si>
  <si>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</si>
  <si>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</si>
  <si>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</si>
  <si>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</si>
  <si>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</si>
  <si>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</si>
  <si>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</si>
  <si>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</si>
  <si>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</si>
  <si>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</si>
  <si>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</si>
  <si>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</si>
  <si>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</si>
  <si>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</si>
  <si>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</si>
  <si>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</si>
  <si>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</si>
  <si>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</si>
  <si>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</si>
  <si>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</si>
  <si>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</si>
  <si>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</si>
  <si>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</si>
  <si>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</si>
  <si>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</si>
  <si>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</si>
  <si>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</si>
  <si>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</si>
  <si>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</si>
  <si>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</si>
  <si>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</si>
  <si>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</si>
  <si>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</si>
  <si>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</si>
  <si>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</si>
  <si>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</si>
  <si>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</si>
  <si>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</si>
  <si>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</si>
  <si>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</si>
  <si>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</si>
  <si>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</si>
  <si>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</si>
  <si>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</si>
  <si>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</si>
  <si>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</si>
  <si>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</si>
  <si>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</si>
  <si>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</si>
  <si>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</si>
  <si>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</si>
  <si>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</si>
  <si>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</si>
  <si>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</si>
  <si>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</si>
  <si>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</si>
  <si>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</si>
  <si>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</si>
  <si>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</si>
  <si>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</si>
  <si>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</si>
  <si>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</si>
  <si>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</si>
  <si>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</si>
  <si>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</si>
  <si>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</si>
  <si>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</si>
  <si>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</si>
  <si>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</si>
  <si>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</si>
  <si>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</si>
  <si>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</si>
  <si>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</si>
  <si>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</si>
  <si>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</si>
  <si>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</si>
  <si>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</si>
  <si>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</si>
  <si>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</si>
  <si>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</si>
  <si>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</si>
  <si>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</si>
  <si>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</si>
  <si>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</si>
  <si>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</si>
  <si>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</si>
  <si>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</si>
  <si>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</si>
  <si>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</si>
  <si>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</si>
  <si>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</si>
  <si>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</si>
  <si>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</si>
  <si>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</si>
  <si>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</si>
  <si>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</si>
  <si>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</si>
  <si>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</si>
  <si>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</si>
  <si>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</si>
  <si>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</si>
  <si>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</si>
  <si>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</si>
  <si>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</si>
  <si>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</si>
  <si>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</si>
  <si>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</si>
  <si>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</si>
  <si>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</si>
  <si>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</si>
  <si>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</si>
  <si>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</si>
  <si>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</si>
  <si>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</si>
  <si>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</si>
  <si>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</si>
  <si>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</si>
  <si>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</si>
  <si>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</si>
  <si>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</si>
  <si>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</si>
  <si>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</si>
  <si>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</si>
  <si>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</si>
  <si>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</si>
  <si>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</si>
  <si>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</si>
  <si>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</si>
  <si>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</si>
  <si>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</si>
  <si>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</si>
  <si>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</si>
  <si>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</si>
  <si>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</si>
  <si>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</si>
  <si>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</si>
  <si>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</si>
  <si>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</si>
  <si>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</si>
  <si>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</si>
  <si>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</si>
  <si>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</si>
  <si>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</si>
  <si>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</si>
  <si>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</si>
  <si>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</si>
  <si>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</si>
  <si>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</si>
  <si>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</si>
  <si>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</si>
  <si>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</si>
  <si>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</si>
  <si>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</si>
  <si>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</si>
  <si>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</si>
  <si>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</si>
  <si>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</si>
  <si>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</si>
  <si>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</si>
  <si>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</si>
  <si>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</si>
  <si>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</si>
  <si>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</si>
  <si>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</si>
  <si>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</si>
  <si>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</si>
  <si>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</si>
  <si>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</si>
  <si>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</si>
  <si>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</si>
  <si>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</si>
  <si>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</si>
  <si>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</si>
  <si>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</si>
  <si>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</si>
  <si>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</si>
  <si>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</si>
  <si>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</si>
  <si>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</si>
  <si>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</si>
  <si>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</si>
  <si>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</si>
  <si>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</si>
  <si>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</si>
  <si>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</si>
  <si>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</si>
  <si>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</si>
  <si>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</si>
  <si>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</si>
  <si>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</si>
  <si>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</si>
  <si>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</si>
  <si>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</si>
  <si>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</si>
  <si>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</si>
  <si>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</si>
  <si>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</si>
  <si>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</si>
  <si>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</si>
  <si>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</si>
  <si>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</si>
  <si>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</si>
  <si>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</si>
  <si>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</si>
  <si>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</si>
  <si>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</si>
  <si>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</si>
  <si>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</si>
  <si>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</si>
  <si>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</si>
  <si>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</si>
  <si>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</si>
  <si>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</si>
  <si>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</si>
  <si>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</si>
  <si>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</si>
  <si>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</si>
  <si>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</si>
  <si>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</si>
  <si>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</si>
  <si>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</si>
  <si>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</si>
  <si>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</si>
  <si>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</si>
  <si>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</si>
  <si>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</si>
  <si>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</si>
  <si>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</si>
  <si>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</si>
  <si>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</si>
  <si>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</si>
  <si>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</si>
  <si>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</si>
  <si>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</si>
  <si>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</si>
  <si>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</si>
  <si>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</si>
  <si>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</si>
  <si>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</si>
  <si>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</si>
  <si>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</si>
  <si>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</si>
  <si>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</si>
  <si>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</si>
  <si>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</si>
  <si>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</si>
  <si>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</si>
  <si>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</si>
  <si>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</si>
  <si>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</si>
  <si>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</si>
  <si>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</si>
  <si>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</si>
  <si>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</si>
  <si>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</si>
  <si>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</si>
  <si>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</si>
  <si>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</si>
  <si>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</si>
  <si>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</si>
  <si>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</si>
  <si>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</si>
  <si>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</si>
  <si>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</si>
  <si>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</si>
  <si>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</si>
  <si>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</si>
  <si>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</si>
  <si>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</si>
  <si>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</si>
  <si>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</si>
  <si>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</si>
  <si>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</si>
  <si>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</si>
  <si>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</si>
  <si>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</si>
  <si>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</si>
  <si>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</si>
  <si>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</si>
  <si>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</si>
  <si>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</si>
  <si>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</si>
  <si>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</si>
  <si>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</si>
  <si>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</si>
  <si>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</si>
  <si>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</si>
  <si>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</si>
  <si>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</si>
  <si>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</si>
  <si>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</si>
  <si>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</si>
  <si>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</si>
  <si>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</si>
  <si>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</si>
  <si>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</si>
  <si>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</si>
  <si>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</si>
  <si>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</si>
  <si>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</si>
  <si>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</si>
  <si>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</si>
  <si>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</si>
  <si>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</si>
  <si>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</si>
  <si>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</si>
  <si>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</si>
  <si>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</si>
  <si>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</si>
  <si>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</si>
  <si>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</si>
  <si>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</si>
  <si>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</si>
  <si>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</si>
  <si>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</si>
  <si>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</si>
  <si>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</si>
  <si>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</si>
  <si>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</si>
  <si>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</si>
  <si>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</si>
  <si>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</si>
  <si>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</si>
  <si>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</si>
  <si>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</si>
  <si>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</si>
  <si>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</si>
  <si>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</si>
  <si>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</si>
  <si>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</si>
  <si>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</si>
  <si>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</si>
  <si>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</si>
  <si>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</si>
  <si>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</si>
  <si>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</si>
  <si>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</si>
  <si>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</si>
  <si>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</si>
  <si>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</si>
  <si>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</si>
  <si>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</si>
  <si>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</si>
  <si>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</si>
  <si>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</si>
  <si>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</si>
  <si>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</si>
  <si>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</si>
  <si>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</si>
  <si>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</si>
  <si>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</si>
  <si>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</si>
  <si>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</si>
  <si>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</si>
  <si>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</si>
  <si>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</si>
  <si>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</si>
  <si>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</si>
  <si>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</si>
  <si>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</si>
  <si>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</si>
  <si>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</si>
  <si>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</si>
  <si>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</si>
  <si>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</si>
  <si>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</si>
  <si>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</si>
  <si>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</si>
  <si>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</si>
  <si>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</si>
  <si>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</si>
  <si>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</si>
  <si>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</si>
  <si>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</si>
  <si>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</si>
  <si>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</si>
  <si>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</si>
  <si>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</si>
  <si>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</si>
  <si>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</si>
  <si>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</si>
  <si>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</si>
  <si>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</si>
  <si>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</si>
  <si>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</si>
  <si>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</si>
  <si>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</si>
  <si>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</si>
  <si>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</si>
  <si>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</si>
  <si>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</si>
  <si>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</si>
  <si>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</si>
  <si>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</si>
  <si>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</si>
  <si>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</si>
  <si>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</si>
  <si>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</si>
  <si>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</si>
  <si>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</si>
  <si>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</si>
  <si>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</si>
  <si>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</si>
  <si>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</si>
  <si>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</si>
  <si>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</si>
  <si>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</si>
  <si>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</si>
  <si>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</si>
  <si>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</si>
  <si>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</si>
  <si>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</si>
  <si>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</si>
  <si>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</si>
  <si>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</si>
  <si>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</si>
  <si>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</si>
  <si>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</si>
  <si>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</si>
  <si>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</si>
  <si>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</si>
  <si>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</si>
  <si>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</si>
  <si>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</si>
  <si>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</si>
  <si>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</si>
  <si>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</si>
  <si>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</si>
  <si>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</si>
  <si>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</si>
  <si>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</si>
  <si>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</si>
  <si>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</si>
  <si>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</si>
  <si>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</si>
  <si>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</si>
  <si>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</si>
  <si>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</si>
  <si>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</si>
  <si>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</si>
  <si>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</si>
  <si>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</si>
  <si>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</si>
  <si>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</si>
  <si>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</si>
  <si>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</si>
  <si>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</si>
  <si>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</si>
  <si>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</si>
  <si>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</si>
  <si>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</si>
  <si>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</si>
  <si>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</si>
  <si>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</si>
  <si>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</si>
  <si>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</si>
  <si>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</si>
  <si>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</si>
  <si>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</si>
  <si>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</si>
  <si>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</si>
  <si>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</si>
  <si>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</si>
  <si>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</si>
  <si>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</si>
  <si>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</si>
  <si>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</si>
  <si>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</si>
  <si>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</si>
  <si>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</si>
  <si>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</si>
  <si>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</si>
  <si>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</si>
  <si>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</si>
  <si>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</si>
  <si>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</si>
  <si>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</si>
  <si>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</si>
  <si>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</si>
  <si>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</si>
  <si>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</si>
  <si>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</si>
  <si>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</si>
  <si>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</si>
  <si>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</si>
  <si>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</si>
  <si>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</si>
  <si>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</si>
  <si>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</si>
  <si>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</si>
  <si>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</si>
  <si>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</si>
  <si>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</si>
  <si>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</si>
  <si>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</si>
  <si>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</si>
  <si>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</si>
  <si>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</si>
  <si>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</si>
  <si>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</si>
  <si>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</si>
  <si>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</si>
  <si>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</si>
  <si>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</si>
  <si>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</si>
  <si>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</si>
  <si>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</si>
  <si>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</si>
  <si>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</si>
  <si>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</si>
  <si>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</si>
  <si>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</si>
  <si>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</si>
  <si>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</si>
  <si>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</si>
  <si>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</si>
  <si>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</si>
  <si>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</si>
  <si>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</si>
  <si>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</si>
  <si>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</si>
  <si>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</si>
  <si>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</si>
  <si>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</si>
  <si>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</si>
  <si>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</si>
  <si>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</si>
  <si>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</si>
  <si>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</si>
  <si>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</si>
  <si>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</si>
  <si>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</si>
  <si>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</si>
  <si>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</si>
  <si>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</si>
  <si>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</si>
  <si>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</si>
  <si>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</si>
  <si>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</si>
  <si>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</si>
  <si>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</si>
  <si>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</si>
  <si>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</si>
  <si>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</si>
  <si>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</si>
  <si>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</si>
  <si>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</si>
  <si>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</si>
  <si>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</si>
  <si>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</si>
  <si>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</si>
  <si>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</si>
  <si>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</si>
  <si>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</si>
  <si>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</si>
  <si>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</si>
  <si>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</si>
  <si>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</si>
  <si>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</si>
  <si>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</si>
  <si>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</si>
  <si>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</si>
  <si>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</si>
  <si>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</si>
  <si>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</si>
  <si>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</si>
  <si>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</si>
  <si>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</si>
  <si>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</si>
  <si>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</si>
  <si>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</si>
  <si>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</si>
  <si>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</si>
  <si>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</si>
  <si>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</si>
  <si>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</si>
  <si>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</si>
  <si>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</si>
  <si>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</si>
  <si>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</si>
  <si>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</si>
  <si>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</si>
  <si>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</si>
  <si>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</si>
  <si>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</si>
  <si>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</si>
  <si>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</si>
  <si>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</si>
  <si>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</si>
  <si>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</si>
  <si>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</si>
  <si>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</si>
  <si>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</si>
  <si>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</si>
  <si>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</si>
  <si>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</si>
  <si>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</si>
  <si>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</si>
  <si>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</si>
  <si>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</si>
  <si>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</si>
  <si>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</si>
  <si>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</si>
  <si>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</si>
  <si>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</si>
  <si>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</si>
  <si>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</si>
  <si>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</si>
  <si>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</si>
  <si>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</si>
  <si>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</si>
  <si>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</si>
  <si>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</si>
  <si>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</si>
  <si>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</si>
  <si>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</si>
  <si>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</si>
  <si>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</si>
  <si>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</si>
  <si>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</si>
  <si>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</si>
  <si>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</si>
  <si>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</si>
  <si>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</si>
  <si>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</si>
  <si>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</si>
  <si>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</si>
  <si>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</si>
  <si>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</si>
  <si>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</si>
  <si>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</si>
  <si>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</si>
  <si>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</si>
  <si>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</si>
  <si>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</si>
  <si>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</si>
  <si>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</si>
  <si>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</si>
  <si>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</si>
  <si>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</si>
  <si>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</si>
  <si>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</si>
  <si>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</si>
  <si>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</si>
  <si>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</si>
  <si>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</si>
  <si>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</si>
  <si>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</si>
  <si>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</si>
  <si>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</si>
  <si>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</si>
  <si>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</si>
  <si>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</si>
  <si>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</si>
  <si>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</si>
  <si>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</si>
  <si>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</si>
  <si>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</si>
  <si>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</si>
  <si>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</si>
  <si>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</si>
  <si>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</si>
  <si>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</si>
  <si>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</si>
  <si>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</si>
  <si>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</si>
  <si>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</si>
  <si>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</si>
  <si>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</si>
  <si>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</si>
  <si>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</si>
  <si>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</si>
  <si>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</si>
  <si>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</si>
  <si>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</si>
  <si>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</si>
  <si>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</si>
  <si>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</si>
  <si>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</si>
  <si>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</si>
  <si>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</si>
  <si>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</si>
  <si>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</si>
  <si>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</si>
  <si>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</si>
  <si>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</si>
  <si>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</si>
  <si>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</si>
  <si>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</si>
  <si>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</si>
  <si>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</si>
  <si>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</si>
  <si>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</si>
  <si>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</si>
  <si>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</si>
  <si>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</si>
  <si>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</si>
  <si>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</si>
  <si>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</si>
  <si>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</si>
  <si>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</si>
  <si>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</si>
  <si>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</si>
  <si>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</si>
  <si>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</si>
  <si>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</si>
  <si>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</si>
  <si>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</si>
  <si>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</si>
  <si>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</si>
  <si>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</si>
  <si>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</si>
  <si>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</si>
  <si>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</si>
  <si>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</si>
  <si>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</si>
  <si>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</si>
  <si>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</si>
  <si>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</si>
  <si>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</si>
  <si>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</si>
  <si>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</si>
  <si>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</si>
  <si>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</si>
  <si>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</si>
  <si>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</si>
  <si>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</si>
  <si>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</si>
  <si>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</si>
  <si>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</si>
  <si>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</si>
  <si>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</si>
  <si>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</si>
  <si>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</si>
  <si>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</si>
  <si>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</si>
  <si>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</si>
  <si>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</si>
  <si>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</si>
  <si>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</si>
  <si>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</si>
  <si>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</si>
  <si>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</si>
  <si>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</si>
  <si>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</si>
  <si>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</si>
  <si>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</si>
  <si>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</si>
  <si>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</si>
  <si>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</si>
  <si>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</si>
  <si>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</si>
  <si>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</si>
  <si>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</si>
  <si>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</si>
  <si>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</si>
  <si>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</si>
  <si>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</si>
  <si>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</si>
  <si>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</si>
  <si>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</si>
  <si>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</si>
  <si>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</si>
  <si>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</si>
  <si>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</si>
  <si>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</si>
  <si>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</si>
  <si>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</si>
  <si>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</si>
  <si>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</si>
  <si>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</si>
  <si>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</si>
  <si>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</si>
  <si>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</si>
  <si>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</si>
  <si>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</si>
  <si>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</si>
  <si>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</si>
  <si>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</si>
  <si>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</si>
  <si>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</si>
  <si>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</si>
  <si>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</si>
  <si>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</si>
  <si>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</si>
  <si>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</si>
  <si>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</si>
  <si>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</si>
  <si>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</si>
  <si>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</si>
  <si>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</si>
  <si>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</si>
  <si>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</si>
  <si>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</si>
  <si>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</si>
  <si>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</si>
  <si>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</si>
  <si>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</si>
  <si>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</si>
  <si>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</si>
  <si>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</si>
  <si>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</si>
  <si>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</si>
  <si>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</si>
  <si>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</si>
  <si>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</si>
  <si>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</si>
  <si>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</si>
  <si>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</si>
  <si>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</si>
  <si>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</si>
  <si>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</si>
  <si>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</si>
  <si>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</si>
  <si>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</si>
  <si>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</si>
  <si>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</si>
  <si>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</si>
  <si>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</si>
  <si>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</si>
  <si>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</si>
  <si>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</si>
  <si>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</si>
  <si>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</si>
  <si>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</si>
  <si>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</si>
  <si>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</si>
  <si>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</si>
  <si>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</si>
  <si>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</si>
  <si>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</si>
  <si>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</si>
  <si>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</si>
  <si>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</si>
  <si>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</si>
  <si>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</si>
  <si>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</si>
  <si>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</si>
  <si>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</si>
  <si>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</si>
  <si>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</si>
  <si>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</si>
  <si>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</si>
  <si>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</si>
  <si>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</si>
  <si>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</si>
  <si>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</si>
  <si>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</si>
  <si>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</si>
  <si>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</si>
  <si>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</si>
  <si>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</si>
  <si>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</si>
  <si>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</si>
  <si>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</si>
  <si>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</si>
  <si>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</si>
  <si>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</si>
  <si>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</si>
  <si>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</si>
  <si>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</si>
  <si>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</si>
  <si>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</si>
  <si>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</si>
  <si>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</si>
  <si>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</si>
  <si>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</si>
  <si>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</si>
  <si>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</si>
  <si>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</si>
  <si>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</si>
  <si>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</si>
  <si>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</si>
  <si>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</si>
  <si>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</si>
  <si>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</si>
  <si>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</si>
  <si>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</si>
  <si>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</si>
  <si>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</si>
  <si>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</si>
  <si>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</si>
  <si>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</si>
  <si>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</si>
  <si>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</si>
  <si>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</si>
  <si>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</si>
  <si>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</si>
  <si>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</si>
  <si>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</si>
  <si>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</si>
  <si>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</si>
  <si>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</si>
  <si>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</si>
  <si>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</si>
  <si>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</si>
  <si>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</si>
  <si>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</si>
  <si>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</si>
  <si>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</si>
  <si>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</si>
  <si>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</si>
  <si>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</si>
  <si>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</si>
  <si>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</si>
  <si>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</si>
  <si>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</si>
  <si>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</si>
  <si>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</si>
  <si>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</si>
  <si>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</si>
  <si>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</si>
  <si>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</si>
  <si>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</si>
  <si>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</si>
  <si>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</si>
  <si>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</si>
  <si>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</si>
  <si>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</si>
  <si>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</si>
  <si>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</si>
  <si>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</si>
  <si>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</si>
  <si>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</si>
  <si>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</si>
  <si>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</si>
  <si>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</si>
  <si>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</si>
  <si>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</si>
  <si>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</si>
  <si>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</si>
  <si>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</si>
  <si>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</si>
  <si>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</si>
  <si>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</si>
  <si>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</si>
  <si>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</si>
  <si>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</si>
  <si>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</si>
  <si>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</si>
  <si>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</si>
  <si>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</si>
  <si>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</si>
  <si>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</si>
  <si>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</si>
  <si>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</si>
  <si>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</si>
  <si>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</si>
  <si>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</si>
  <si>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</si>
  <si>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</si>
  <si>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</si>
  <si>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</si>
  <si>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</si>
  <si>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</si>
  <si>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</si>
  <si>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</si>
  <si>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</si>
  <si>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</si>
  <si>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</si>
  <si>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</si>
  <si>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</si>
  <si>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</si>
  <si>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</si>
  <si>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</si>
  <si>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</si>
  <si>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</si>
  <si>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</si>
  <si>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</si>
  <si>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</si>
  <si>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</si>
  <si>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</si>
  <si>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</si>
  <si>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</si>
  <si>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</si>
  <si>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</si>
  <si>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</si>
  <si>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</si>
  <si>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</si>
  <si>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</si>
  <si>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</si>
  <si>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</si>
  <si>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</si>
  <si>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</si>
  <si>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</si>
  <si>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</si>
  <si>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</si>
  <si>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</si>
  <si>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</si>
  <si>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</si>
  <si>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</si>
  <si>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</si>
  <si>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</si>
  <si>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</si>
  <si>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</si>
  <si>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</si>
  <si>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</si>
  <si>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</si>
  <si>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</si>
  <si>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</si>
  <si>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</si>
  <si>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</si>
  <si>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</si>
  <si>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</si>
  <si>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</si>
  <si>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</si>
  <si>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</si>
  <si>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</si>
  <si>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</si>
  <si>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</si>
  <si>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</si>
  <si>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</si>
  <si>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</si>
  <si>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</si>
  <si>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</si>
  <si>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</si>
  <si>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</si>
  <si>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</si>
  <si>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</si>
  <si>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</si>
  <si>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</si>
  <si>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</si>
  <si>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</si>
  <si>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</si>
  <si>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</si>
  <si>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</si>
  <si>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</si>
  <si>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</si>
  <si>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</si>
  <si>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</si>
  <si>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</si>
  <si>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</si>
  <si>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</si>
  <si>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</si>
  <si>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</si>
  <si>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</si>
  <si>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</si>
  <si>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</si>
  <si>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</si>
  <si>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</si>
  <si>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</si>
  <si>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</si>
  <si>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</si>
  <si>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</si>
  <si>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</si>
  <si>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</si>
  <si>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</si>
  <si>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</si>
  <si>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</si>
  <si>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</si>
  <si>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</si>
  <si>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</si>
  <si>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</si>
  <si>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</si>
  <si>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</si>
  <si>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</si>
  <si>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</si>
  <si>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</si>
  <si>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</si>
  <si>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</si>
  <si>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</si>
  <si>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</si>
  <si>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</si>
  <si>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</si>
  <si>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</si>
  <si>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</si>
  <si>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</si>
  <si>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</si>
  <si>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</si>
  <si>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</si>
  <si>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</si>
  <si>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</si>
  <si>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</si>
  <si>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</si>
  <si>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</si>
  <si>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</si>
  <si>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</si>
  <si>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</si>
  <si>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</si>
  <si>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</si>
  <si>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</si>
  <si>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</si>
  <si>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</si>
  <si>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</si>
  <si>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</si>
  <si>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</si>
  <si>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</si>
  <si>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</si>
  <si>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</si>
  <si>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</si>
  <si>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</si>
  <si>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</si>
  <si>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</si>
  <si>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</si>
  <si>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</si>
  <si>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</si>
  <si>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</si>
  <si>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</si>
  <si>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</si>
  <si>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</si>
  <si>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</si>
  <si>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</si>
  <si>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</si>
  <si>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</si>
  <si>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</si>
  <si>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</si>
  <si>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</si>
  <si>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</si>
  <si>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</si>
  <si>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</si>
  <si>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</si>
  <si>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</si>
  <si>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</si>
  <si>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</si>
  <si>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</si>
  <si>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</si>
  <si>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</si>
  <si>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</si>
  <si>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</si>
  <si>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</si>
  <si>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</si>
  <si>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</si>
  <si>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</si>
  <si>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</si>
  <si>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</si>
  <si>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</si>
  <si>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</si>
  <si>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</si>
  <si>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</si>
  <si>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</si>
  <si>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</si>
  <si>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</si>
  <si>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</si>
  <si>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</si>
  <si>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</si>
  <si>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</si>
  <si>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</si>
  <si>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</si>
  <si>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</si>
  <si>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</si>
  <si>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</si>
  <si>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</si>
  <si>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</si>
  <si>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</si>
  <si>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</si>
  <si>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</si>
  <si>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</si>
  <si>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</si>
  <si>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</si>
  <si>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</si>
  <si>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</si>
  <si>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</si>
  <si>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</si>
  <si>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</si>
  <si>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</si>
  <si>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</si>
  <si>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</si>
  <si>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</si>
  <si>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</si>
  <si>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</si>
  <si>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</si>
  <si>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</si>
  <si>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</si>
  <si>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</si>
  <si>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</si>
  <si>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</si>
  <si>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</si>
  <si>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</si>
  <si>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</si>
  <si>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</si>
  <si>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</si>
  <si>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</si>
  <si>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</si>
  <si>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</si>
  <si>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</si>
  <si>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</si>
  <si>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</si>
  <si>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</si>
  <si>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</si>
  <si>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</si>
  <si>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</si>
  <si>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</si>
  <si>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</si>
  <si>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</si>
  <si>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</si>
  <si>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</si>
  <si>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</si>
  <si>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</si>
  <si>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</si>
  <si>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</si>
  <si>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</si>
  <si>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</si>
  <si>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</si>
  <si>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</si>
  <si>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</si>
  <si>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</si>
  <si>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</si>
  <si>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</si>
  <si>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</si>
  <si>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</si>
  <si>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</si>
  <si>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</si>
  <si>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</si>
  <si>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</si>
  <si>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</si>
  <si>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</si>
  <si>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</si>
  <si>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</si>
  <si>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</si>
  <si>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</si>
  <si>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</si>
  <si>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</si>
  <si>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</si>
  <si>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</si>
  <si>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</si>
  <si>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</si>
  <si>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</si>
  <si>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</si>
  <si>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</si>
  <si>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</si>
  <si>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</si>
  <si>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</si>
  <si>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</si>
  <si>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</si>
  <si>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</si>
  <si>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</si>
  <si>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</si>
  <si>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</si>
  <si>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</si>
  <si>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</si>
  <si>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</si>
  <si>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</si>
  <si>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</si>
  <si>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</si>
  <si>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</si>
  <si>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</si>
  <si>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</si>
  <si>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</si>
  <si>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</si>
  <si>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</si>
  <si>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</si>
  <si>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</si>
  <si>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</si>
  <si>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</si>
  <si>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</si>
  <si>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</si>
  <si>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</si>
  <si>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</si>
  <si>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</si>
  <si>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</si>
  <si>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</si>
  <si>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</si>
  <si>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</si>
  <si>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</si>
  <si>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</si>
  <si>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</si>
  <si>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</si>
  <si>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</si>
  <si>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</si>
  <si>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</si>
  <si>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</si>
  <si>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</si>
  <si>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</si>
  <si>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</si>
  <si>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</si>
  <si>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</si>
  <si>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</si>
  <si>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</si>
  <si>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</si>
  <si>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</si>
  <si>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</si>
  <si>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</si>
  <si>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</si>
  <si>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</si>
  <si>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</si>
  <si>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</si>
  <si>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</si>
  <si>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</si>
  <si>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</si>
  <si>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</si>
  <si>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</si>
  <si>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</si>
  <si>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</si>
  <si>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</si>
  <si>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</si>
  <si>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</si>
  <si>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</si>
  <si>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</si>
  <si>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</si>
  <si>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</si>
  <si>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</si>
  <si>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</si>
  <si>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</si>
  <si>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</si>
  <si>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</si>
  <si>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</si>
  <si>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</si>
  <si>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</si>
  <si>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</si>
  <si>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</si>
  <si>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</si>
  <si>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</si>
  <si>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</si>
  <si>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</si>
  <si>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</si>
  <si>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</si>
  <si>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</si>
  <si>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</si>
  <si>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</si>
  <si>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</si>
  <si>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</si>
  <si>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</si>
  <si>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</si>
  <si>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</si>
  <si>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</si>
  <si>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</si>
  <si>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</si>
  <si>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</si>
  <si>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</si>
  <si>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</si>
  <si>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</si>
  <si>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</si>
  <si>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</si>
  <si>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</si>
  <si>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</si>
  <si>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</si>
  <si>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</si>
  <si>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</si>
  <si>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</si>
  <si>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</si>
  <si>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</si>
  <si>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</si>
  <si>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</si>
  <si>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</si>
  <si>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</si>
  <si>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</si>
  <si>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</si>
  <si>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</si>
  <si>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</si>
  <si>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</si>
  <si>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</si>
  <si>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</si>
  <si>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</si>
  <si>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</si>
  <si>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</si>
  <si>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</si>
  <si>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</si>
  <si>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</si>
  <si>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</si>
  <si>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</si>
  <si>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</si>
  <si>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</si>
  <si>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</si>
  <si>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</si>
  <si>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</si>
  <si>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</si>
  <si>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</si>
  <si>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</si>
  <si>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</si>
  <si>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</si>
  <si>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</si>
  <si>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</si>
  <si>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</si>
  <si>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</si>
  <si>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</si>
  <si>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</si>
  <si>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</si>
  <si>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</si>
  <si>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</si>
  <si>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</si>
  <si>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</si>
  <si>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</si>
  <si>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</si>
  <si>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</si>
  <si>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</si>
  <si>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</si>
  <si>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</si>
  <si>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</si>
  <si>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</si>
  <si>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</si>
  <si>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</si>
  <si>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</si>
  <si>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</si>
  <si>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</si>
  <si>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</si>
  <si>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</si>
  <si>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</si>
  <si>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</si>
  <si>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</si>
  <si>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</si>
  <si>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</si>
  <si>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</si>
  <si>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</si>
  <si>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</si>
  <si>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</si>
  <si>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</si>
  <si>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</si>
  <si>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</si>
  <si>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</si>
  <si>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</si>
  <si>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</si>
  <si>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</si>
  <si>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</si>
  <si>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</si>
  <si>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</si>
  <si>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</si>
  <si>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</si>
  <si>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</si>
  <si>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</si>
  <si>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</si>
  <si>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</si>
  <si>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</si>
  <si>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</si>
  <si>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</si>
  <si>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</si>
  <si>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</si>
  <si>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</si>
  <si>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</si>
  <si>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</si>
  <si>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</si>
  <si>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</si>
  <si>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</si>
  <si>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</si>
  <si>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</si>
  <si>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</si>
  <si>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</si>
  <si>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</si>
  <si>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</si>
  <si>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</si>
  <si>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</si>
  <si>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</si>
  <si>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</si>
  <si>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</si>
  <si>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</si>
  <si>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</si>
  <si>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</si>
  <si>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</si>
  <si>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</si>
  <si>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</si>
  <si>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</si>
  <si>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</si>
  <si>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</si>
  <si>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</si>
  <si>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</si>
  <si>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</si>
  <si>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</si>
  <si>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</si>
  <si>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</si>
  <si>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</si>
  <si>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</si>
  <si>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</si>
  <si>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</si>
  <si>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</si>
  <si>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</si>
  <si>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</si>
  <si>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</si>
  <si>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</si>
  <si>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</si>
  <si>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</si>
  <si>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</si>
  <si>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</si>
  <si>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</si>
  <si>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</si>
  <si>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</si>
  <si>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</si>
  <si>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</si>
  <si>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</si>
  <si>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</si>
  <si>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</si>
  <si>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</si>
  <si>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</si>
  <si>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</si>
  <si>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</si>
  <si>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</si>
  <si>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</si>
  <si>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</si>
  <si>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</si>
  <si>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</si>
  <si>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</si>
  <si>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</si>
  <si>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</si>
  <si>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</si>
  <si>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</si>
  <si>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</si>
  <si>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</si>
  <si>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</si>
  <si>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</si>
  <si>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</si>
  <si>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</si>
  <si>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</si>
  <si>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</si>
  <si>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</si>
  <si>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</si>
  <si>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</si>
  <si>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</si>
  <si>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</si>
  <si>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</si>
  <si>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</si>
  <si>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</si>
  <si>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</si>
  <si>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</si>
  <si>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</si>
  <si>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</si>
  <si>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</si>
  <si>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</si>
  <si>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</si>
  <si>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</si>
  <si>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</si>
  <si>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</si>
  <si>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</si>
  <si>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</si>
  <si>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</si>
  <si>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</si>
  <si>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</si>
  <si>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</si>
  <si>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</si>
  <si>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</si>
  <si>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</si>
  <si>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</si>
  <si>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</si>
  <si>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</si>
  <si>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</si>
  <si>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</si>
  <si>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</si>
  <si>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</si>
  <si>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</si>
  <si>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</si>
  <si>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</si>
  <si>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</si>
  <si>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</si>
  <si>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</si>
  <si>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</si>
  <si>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</si>
  <si>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</si>
  <si>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</si>
  <si>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</si>
  <si>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</si>
  <si>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</si>
  <si>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</si>
  <si>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</si>
  <si>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</si>
  <si>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</si>
  <si>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</si>
  <si>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</si>
  <si>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</si>
  <si>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</si>
  <si>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</si>
  <si>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</si>
  <si>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</si>
  <si>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</si>
  <si>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</si>
  <si>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</si>
  <si>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</si>
  <si>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</si>
  <si>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</si>
  <si>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</si>
  <si>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</si>
  <si>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</si>
  <si>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</si>
  <si>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</si>
  <si>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</si>
  <si>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</si>
  <si>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</si>
  <si>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</si>
  <si>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</si>
  <si>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</si>
  <si>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</si>
  <si>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</si>
  <si>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</si>
  <si>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</si>
  <si>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</si>
  <si>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</si>
  <si>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</si>
  <si>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</si>
  <si>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</si>
  <si>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</si>
  <si>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</si>
  <si>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</si>
  <si>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</si>
  <si>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</si>
  <si>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</si>
  <si>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</si>
  <si>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</si>
  <si>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</si>
  <si>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</si>
  <si>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</si>
  <si>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</si>
  <si>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</si>
  <si>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</si>
  <si>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</si>
  <si>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</si>
  <si>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</si>
  <si>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</si>
  <si>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</si>
  <si>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</si>
  <si>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</si>
  <si>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</si>
  <si>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</si>
  <si>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</si>
  <si>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</si>
  <si>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</si>
  <si>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</si>
  <si>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</si>
  <si>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</si>
  <si>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</si>
  <si>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</si>
  <si>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</si>
  <si>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</si>
  <si>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</si>
  <si>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</si>
  <si>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</si>
  <si>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</si>
  <si>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</si>
  <si>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</si>
  <si>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</si>
  <si>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</si>
  <si>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</si>
  <si>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</si>
  <si>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</si>
  <si>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</si>
  <si>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</si>
  <si>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</si>
  <si>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</si>
  <si>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</si>
  <si>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</si>
  <si>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</si>
  <si>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</si>
  <si>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</si>
  <si>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</si>
  <si>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</si>
  <si>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</si>
  <si>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</si>
  <si>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</si>
  <si>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</si>
  <si>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</si>
  <si>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</si>
  <si>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</si>
  <si>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</si>
  <si>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</si>
  <si>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</si>
  <si>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</si>
  <si>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</si>
  <si>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</si>
  <si>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</si>
  <si>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</si>
  <si>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</si>
  <si>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</si>
  <si>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</si>
  <si>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</si>
  <si>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</si>
  <si>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</si>
  <si>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</si>
  <si>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</si>
  <si>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</si>
  <si>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</si>
  <si>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</si>
  <si>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</si>
  <si>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</si>
  <si>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</si>
  <si>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</si>
  <si>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</si>
  <si>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</si>
  <si>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</si>
  <si>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</si>
  <si>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</si>
  <si>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</si>
  <si>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</si>
  <si>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</si>
  <si>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</si>
  <si>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</si>
  <si>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</si>
  <si>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</si>
  <si>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</si>
  <si>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</si>
  <si>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</si>
  <si>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</si>
  <si>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</si>
  <si>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</si>
  <si>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</si>
  <si>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</si>
  <si>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</si>
  <si>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</si>
  <si>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</si>
  <si>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</si>
  <si>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</si>
  <si>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</si>
  <si>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</si>
  <si>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</si>
  <si>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</si>
  <si>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</si>
  <si>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</si>
  <si>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</si>
  <si>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</si>
  <si>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</si>
  <si>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</si>
  <si>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</si>
  <si>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</si>
  <si>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</si>
  <si>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</si>
  <si>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</si>
  <si>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</si>
  <si>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</si>
  <si>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</si>
  <si>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</si>
  <si>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</si>
  <si>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</si>
  <si>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</si>
  <si>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</si>
  <si>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</si>
  <si>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</si>
  <si>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</si>
  <si>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</si>
  <si>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</si>
  <si>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</si>
  <si>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</si>
  <si>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</si>
  <si>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</si>
  <si>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</si>
  <si>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</si>
  <si>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</si>
  <si>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</si>
  <si>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</si>
  <si>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</si>
  <si>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</si>
  <si>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</si>
  <si>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</si>
  <si>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</si>
  <si>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</si>
  <si>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</si>
  <si>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</si>
  <si>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</si>
  <si>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</si>
  <si>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</si>
  <si>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</si>
  <si>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</si>
  <si>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</si>
  <si>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</si>
  <si>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</si>
  <si>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</si>
  <si>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</si>
  <si>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</si>
  <si>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</si>
  <si>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</si>
  <si>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</si>
  <si>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</si>
  <si>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</si>
  <si>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</si>
  <si>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</si>
  <si>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</si>
  <si>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</si>
  <si>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</si>
  <si>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</si>
  <si>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</si>
  <si>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</si>
  <si>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</si>
  <si>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</si>
  <si>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</si>
  <si>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</si>
  <si>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</si>
  <si>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</si>
  <si>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</si>
  <si>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</si>
  <si>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</si>
  <si>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</si>
  <si>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</si>
  <si>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</si>
  <si>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</si>
  <si>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</si>
  <si>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</si>
  <si>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</si>
  <si>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</si>
  <si>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</si>
  <si>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</si>
  <si>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</si>
  <si>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</si>
  <si>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</si>
  <si>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</si>
  <si>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</si>
  <si>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</si>
  <si>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</si>
  <si>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</si>
  <si>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</si>
  <si>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</si>
  <si>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</si>
  <si>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</si>
  <si>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</si>
  <si>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</si>
  <si>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</si>
  <si>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</si>
  <si>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</si>
  <si>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</si>
  <si>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</si>
  <si>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</si>
  <si>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</si>
  <si>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</si>
  <si>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</si>
  <si>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</si>
  <si>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</si>
  <si>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</si>
  <si>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</si>
  <si>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</si>
  <si>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</si>
  <si>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</si>
  <si>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</si>
  <si>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</si>
  <si>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</si>
  <si>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</si>
  <si>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</si>
  <si>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</si>
  <si>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</si>
  <si>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</si>
  <si>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</si>
  <si>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</si>
  <si>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</si>
  <si>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</si>
  <si>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</si>
  <si>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</si>
  <si>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</si>
  <si>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</si>
  <si>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</si>
  <si>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</si>
  <si>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</si>
  <si>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</si>
  <si>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</si>
  <si>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</si>
  <si>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</si>
  <si>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</si>
  <si>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</si>
  <si>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</si>
  <si>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</si>
  <si>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</si>
  <si>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</si>
  <si>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</si>
  <si>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</si>
  <si>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</si>
  <si>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</si>
  <si>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</si>
  <si>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</si>
  <si>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</si>
  <si>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</si>
  <si>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</si>
  <si>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</si>
  <si>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</si>
  <si>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</si>
  <si>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</si>
  <si>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</si>
  <si>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</si>
  <si>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</si>
  <si>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</si>
  <si>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</si>
  <si>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</si>
  <si>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</si>
  <si>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</si>
  <si>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</si>
  <si>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</si>
  <si>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</si>
  <si>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</si>
  <si>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</si>
  <si>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</si>
  <si>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</si>
  <si>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</si>
  <si>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</si>
  <si>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</si>
  <si>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</si>
  <si>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</si>
  <si>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</si>
  <si>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</si>
  <si>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</si>
  <si>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</si>
  <si>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</si>
  <si>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</si>
  <si>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</si>
  <si>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</si>
  <si>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</si>
  <si>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</si>
  <si>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</si>
  <si>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</si>
  <si>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</si>
  <si>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</si>
  <si>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</si>
  <si>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</si>
  <si>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</si>
  <si>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</si>
  <si>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</si>
  <si>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</si>
  <si>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</si>
  <si>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</si>
  <si>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</si>
  <si>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</si>
  <si>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</si>
  <si>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</si>
  <si>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</si>
  <si>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</si>
  <si>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</si>
  <si>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</si>
  <si>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</si>
  <si>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</si>
  <si>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</si>
  <si>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</si>
  <si>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</si>
  <si>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</si>
  <si>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</si>
  <si>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</si>
  <si>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</si>
  <si>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</si>
  <si>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</si>
  <si>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</si>
  <si>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</si>
  <si>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</si>
  <si>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</si>
  <si>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</si>
  <si>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</si>
  <si>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</si>
  <si>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</si>
  <si>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</si>
  <si>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</si>
  <si>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</si>
  <si>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</si>
  <si>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</si>
  <si>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</si>
  <si>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</si>
  <si>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</si>
  <si>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</si>
  <si>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</si>
  <si>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</si>
  <si>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</si>
  <si>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</si>
  <si>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</si>
  <si>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</si>
  <si>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</si>
  <si>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</si>
  <si>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</si>
  <si>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</si>
  <si>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</si>
  <si>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</si>
  <si>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</si>
  <si>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</si>
  <si>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</si>
  <si>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</si>
  <si>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</si>
  <si>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</si>
  <si>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</si>
  <si>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</si>
  <si>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</si>
  <si>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</si>
  <si>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</si>
  <si>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</si>
  <si>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</si>
  <si>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</si>
  <si>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</si>
  <si>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</si>
  <si>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</si>
  <si>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</si>
  <si>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</si>
  <si>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</si>
  <si>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</si>
  <si>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</si>
  <si>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</si>
  <si>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</si>
  <si>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</si>
  <si>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</si>
  <si>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</si>
  <si>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</si>
  <si>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</si>
  <si>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</si>
  <si>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</si>
  <si>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</si>
  <si>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</si>
  <si>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</si>
  <si>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</si>
  <si>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</si>
  <si>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</si>
  <si>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</si>
  <si>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</si>
  <si>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</si>
  <si>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</si>
  <si>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</si>
  <si>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</si>
  <si>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</si>
  <si>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</si>
  <si>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</si>
  <si>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</si>
  <si>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</si>
  <si>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</si>
  <si>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</si>
  <si>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</si>
  <si>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</si>
  <si>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</si>
  <si>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</si>
  <si>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</si>
  <si>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</si>
  <si>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</si>
  <si>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</si>
  <si>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</si>
  <si>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</si>
  <si>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</si>
  <si>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</si>
  <si>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</si>
  <si>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</si>
  <si>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</si>
  <si>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</si>
  <si>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</si>
  <si>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</si>
  <si>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</si>
  <si>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</si>
  <si>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</si>
  <si>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</si>
  <si>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</si>
  <si>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</si>
  <si>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</si>
  <si>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</si>
  <si>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</si>
  <si>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</si>
  <si>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</si>
  <si>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</si>
  <si>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</si>
  <si>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</si>
  <si>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</si>
  <si>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</si>
  <si>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</si>
  <si>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</si>
  <si>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</si>
  <si>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</si>
  <si>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</si>
  <si>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</si>
  <si>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</si>
  <si>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</si>
  <si>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</si>
  <si>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</si>
  <si>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</si>
  <si>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</si>
  <si>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</si>
  <si>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</si>
  <si>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</si>
  <si>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</si>
  <si>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</si>
  <si>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</si>
  <si>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</si>
  <si>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</si>
  <si>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</si>
  <si>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</si>
  <si>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</si>
  <si>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</si>
  <si>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</si>
  <si>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</si>
  <si>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</si>
  <si>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</si>
  <si>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</si>
  <si>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</si>
  <si>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</si>
  <si>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</si>
  <si>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</si>
  <si>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</si>
  <si>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</si>
  <si>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</si>
  <si>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</si>
  <si>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</si>
  <si>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</si>
  <si>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</si>
  <si>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</si>
  <si>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</si>
  <si>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</si>
  <si>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</si>
  <si>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</si>
  <si>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</si>
  <si>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</si>
  <si>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</si>
  <si>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</si>
  <si>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</si>
  <si>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</si>
  <si>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</si>
  <si>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</si>
  <si>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</si>
  <si>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</si>
  <si>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</si>
  <si>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</si>
  <si>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</si>
  <si>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</si>
  <si>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</si>
  <si>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</si>
  <si>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</si>
  <si>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</si>
  <si>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</si>
  <si>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</si>
  <si>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</si>
  <si>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</si>
  <si>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</si>
  <si>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</si>
  <si>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</si>
  <si>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</si>
  <si>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</si>
  <si>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</si>
  <si>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</si>
  <si>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</si>
  <si>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</si>
  <si>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</si>
  <si>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</si>
  <si>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</si>
  <si>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</si>
  <si>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</si>
  <si>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</si>
  <si>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</si>
  <si>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</si>
  <si>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</si>
  <si>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</si>
  <si>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</si>
  <si>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</si>
  <si>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</si>
  <si>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</si>
  <si>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</si>
  <si>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</si>
  <si>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</si>
  <si>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</si>
  <si>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</si>
  <si>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</si>
  <si>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</si>
  <si>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</si>
  <si>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</si>
  <si>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</si>
  <si>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</si>
  <si>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</si>
  <si>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</si>
  <si>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</si>
  <si>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</si>
  <si>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</si>
  <si>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</si>
  <si>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</si>
  <si>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</si>
  <si>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</si>
  <si>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</si>
  <si>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</si>
  <si>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</si>
  <si>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</si>
  <si>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</si>
  <si>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</si>
  <si>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</si>
  <si>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</si>
  <si>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</si>
  <si>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</si>
  <si>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</si>
  <si>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</si>
  <si>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</si>
  <si>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</si>
  <si>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</si>
  <si>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</si>
  <si>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</si>
  <si>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</si>
  <si>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</si>
  <si>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</si>
  <si>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</si>
  <si>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</si>
  <si>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</si>
  <si>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</si>
  <si>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</si>
  <si>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</si>
  <si>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</si>
  <si>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</si>
  <si>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</si>
  <si>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</si>
  <si>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</si>
  <si>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</si>
  <si>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</si>
  <si>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</si>
  <si>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</si>
  <si>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</si>
  <si>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</si>
  <si>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</si>
  <si>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</si>
  <si>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</si>
  <si>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</si>
  <si>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</si>
  <si>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</si>
  <si>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</si>
  <si>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</si>
  <si>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</si>
  <si>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</si>
  <si>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</si>
  <si>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</si>
  <si>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</si>
  <si>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</si>
  <si>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</si>
  <si>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</si>
  <si>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</si>
  <si>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</si>
  <si>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</si>
  <si>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</si>
  <si>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</si>
  <si>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</si>
  <si>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</si>
  <si>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</si>
  <si>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</si>
  <si>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</si>
  <si>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</si>
  <si>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</si>
  <si>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</si>
  <si>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</si>
  <si>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</si>
  <si>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</si>
  <si>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</si>
  <si>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</si>
  <si>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</si>
  <si>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</si>
  <si>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</si>
  <si>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</si>
  <si>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</si>
  <si>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</si>
  <si>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</si>
  <si>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</si>
  <si>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</si>
  <si>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</si>
  <si>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</si>
  <si>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</si>
  <si>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</si>
  <si>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</si>
  <si>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</si>
  <si>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</si>
  <si>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</si>
  <si>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</si>
  <si>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</si>
  <si>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</si>
  <si>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</si>
  <si>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</si>
  <si>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</si>
  <si>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</si>
  <si>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</si>
  <si>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</si>
  <si>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</si>
  <si>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</si>
  <si>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</si>
  <si>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</si>
  <si>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</si>
  <si>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</si>
  <si>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</si>
  <si>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</si>
  <si>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</si>
  <si>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</si>
  <si>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</si>
  <si>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</si>
  <si>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</si>
  <si>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</si>
  <si>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</si>
  <si>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</si>
  <si>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</si>
  <si>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</si>
  <si>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</si>
  <si>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</si>
  <si>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</si>
  <si>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</si>
  <si>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</si>
  <si>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</si>
  <si>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</si>
  <si>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</si>
  <si>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</si>
  <si>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</si>
  <si>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</si>
  <si>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</si>
  <si>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</si>
  <si>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</si>
  <si>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</si>
  <si>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</si>
  <si>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</si>
  <si>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</si>
  <si>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</si>
  <si>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</si>
  <si>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</si>
  <si>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</si>
  <si>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</si>
  <si>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</si>
  <si>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</si>
  <si>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</si>
  <si>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</si>
  <si>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</si>
  <si>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</si>
  <si>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</si>
  <si>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</si>
  <si>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</si>
  <si>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</si>
  <si>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</si>
  <si>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</si>
  <si>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</si>
  <si>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</si>
  <si>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</si>
  <si>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</si>
  <si>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</si>
  <si>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</si>
  <si>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</si>
  <si>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</si>
  <si>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</si>
  <si>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</si>
  <si>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</si>
  <si>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</si>
  <si>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</si>
  <si>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</si>
  <si>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</si>
  <si>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</si>
  <si>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</si>
  <si>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</si>
  <si>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</si>
  <si>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</si>
  <si>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</si>
  <si>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</si>
  <si>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</si>
  <si>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</si>
  <si>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</si>
  <si>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</si>
  <si>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</si>
  <si>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</si>
  <si>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</si>
  <si>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</si>
  <si>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</si>
  <si>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</si>
  <si>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</si>
  <si>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</si>
  <si>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</si>
  <si>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</si>
  <si>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</si>
  <si>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</si>
  <si>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</si>
  <si>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</si>
  <si>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</si>
  <si>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</si>
  <si>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</si>
  <si>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</si>
  <si>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</si>
  <si>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</si>
  <si>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</si>
  <si>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</si>
  <si>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</si>
  <si>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</si>
  <si>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</si>
  <si>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</si>
  <si>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</si>
  <si>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</si>
  <si>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</si>
  <si>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</si>
  <si>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</si>
  <si>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</si>
  <si>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</si>
  <si>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</si>
  <si>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</si>
  <si>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</si>
  <si>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</si>
  <si>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</si>
  <si>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</si>
  <si>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</si>
  <si>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</si>
  <si>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</si>
  <si>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</si>
  <si>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</si>
  <si>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</si>
  <si>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</si>
  <si>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</si>
  <si>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</si>
  <si>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</si>
  <si>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</si>
  <si>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</si>
  <si>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</si>
  <si>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</si>
  <si>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</si>
  <si>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</si>
  <si>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</si>
  <si>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</si>
  <si>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</si>
  <si>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</si>
  <si>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</si>
  <si>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</si>
  <si>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</si>
  <si>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</si>
  <si>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</si>
  <si>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</si>
  <si>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</si>
  <si>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</si>
  <si>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</si>
  <si>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</si>
  <si>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</si>
  <si>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</si>
  <si>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</si>
  <si>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</si>
  <si>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</si>
  <si>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</si>
  <si>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</si>
  <si>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</si>
  <si>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</si>
  <si>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</si>
  <si>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</si>
  <si>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</si>
  <si>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</si>
  <si>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</si>
  <si>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</si>
  <si>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</si>
  <si>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</si>
  <si>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</si>
  <si>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</si>
  <si>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</si>
  <si>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</si>
  <si>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</si>
  <si>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</si>
  <si>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</si>
  <si>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</si>
  <si>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</si>
  <si>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</si>
  <si>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</si>
  <si>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</si>
  <si>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</si>
  <si>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</si>
  <si>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</si>
  <si>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</si>
  <si>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</si>
  <si>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</si>
  <si>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</si>
  <si>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</si>
  <si>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</si>
  <si>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</si>
  <si>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</si>
  <si>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</si>
  <si>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</si>
  <si>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</si>
  <si>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</si>
  <si>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</si>
  <si>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</si>
  <si>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</si>
  <si>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</si>
  <si>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</si>
  <si>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</si>
  <si>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</si>
  <si>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</si>
  <si>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</si>
  <si>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</si>
  <si>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</si>
  <si>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</si>
  <si>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</si>
  <si>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</si>
  <si>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</si>
  <si>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</si>
  <si>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</si>
  <si>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</si>
  <si>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</si>
  <si>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</si>
  <si>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</si>
  <si>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</si>
  <si>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</si>
  <si>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</si>
  <si>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</si>
  <si>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</si>
  <si>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</si>
  <si>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</si>
  <si>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</si>
  <si>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</si>
  <si>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</si>
  <si>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</si>
  <si>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</si>
  <si>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</si>
  <si>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</si>
  <si>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</si>
  <si>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</si>
  <si>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</si>
  <si>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</si>
  <si>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</si>
  <si>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</si>
  <si>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</si>
  <si>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</si>
  <si>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</si>
  <si>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</si>
  <si>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</si>
  <si>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</si>
  <si>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</si>
  <si>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</si>
  <si>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</si>
  <si>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</si>
  <si>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</si>
  <si>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</si>
  <si>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</si>
  <si>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</si>
  <si>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</si>
  <si>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</si>
  <si>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</si>
  <si>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</si>
  <si>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</si>
  <si>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</si>
  <si>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</si>
  <si>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</si>
  <si>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</si>
  <si>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</si>
  <si>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</si>
  <si>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</si>
  <si>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</si>
  <si>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</si>
  <si>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</si>
  <si>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</si>
  <si>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</si>
  <si>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</si>
  <si>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</si>
  <si>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</si>
  <si>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</si>
  <si>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</si>
  <si>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</si>
  <si>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</si>
  <si>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</si>
  <si>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</si>
  <si>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</si>
  <si>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</si>
  <si>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</si>
  <si>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</si>
  <si>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</si>
  <si>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</si>
  <si>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</si>
  <si>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</si>
  <si>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</si>
  <si>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</si>
  <si>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</si>
  <si>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</si>
  <si>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</si>
  <si>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</si>
  <si>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</si>
  <si>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</si>
  <si>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</si>
  <si>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</si>
  <si>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</si>
  <si>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</si>
  <si>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</si>
  <si>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</si>
  <si>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</si>
  <si>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</si>
  <si>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</si>
  <si>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</si>
  <si>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</si>
  <si>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</si>
  <si>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</si>
  <si>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</si>
  <si>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</si>
  <si>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</si>
  <si>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</si>
  <si>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</si>
  <si>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</si>
  <si>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</si>
  <si>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</si>
  <si>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</si>
  <si>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</si>
  <si>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</si>
  <si>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</si>
  <si>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</si>
  <si>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</si>
  <si>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</si>
  <si>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</si>
  <si>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</si>
  <si>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</si>
  <si>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</si>
  <si>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</si>
  <si>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</si>
  <si>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</si>
  <si>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</si>
  <si>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</si>
  <si>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</si>
  <si>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</si>
  <si>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</si>
  <si>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</si>
  <si>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</si>
  <si>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</si>
  <si>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</si>
  <si>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</si>
  <si>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</si>
  <si>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</si>
  <si>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</si>
  <si>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</si>
  <si>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</si>
  <si>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</si>
  <si>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</si>
  <si>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</si>
  <si>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</si>
  <si>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</si>
  <si>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</si>
  <si>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</si>
  <si>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</si>
  <si>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</si>
  <si>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</si>
  <si>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</si>
  <si>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</si>
  <si>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</si>
  <si>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</si>
  <si>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</si>
  <si>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</si>
  <si>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</si>
  <si>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</si>
  <si>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</si>
  <si>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</si>
  <si>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</si>
  <si>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</si>
  <si>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</si>
  <si>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</si>
  <si>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</si>
  <si>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</si>
  <si>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</si>
  <si>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</si>
  <si>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</si>
  <si>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</si>
  <si>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</si>
  <si>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</si>
  <si>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</si>
  <si>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</si>
  <si>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</si>
  <si>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</si>
  <si>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</si>
  <si>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</si>
  <si>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</si>
  <si>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</si>
  <si>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</si>
  <si>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</si>
  <si>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</si>
  <si>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</si>
  <si>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</si>
  <si>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</si>
  <si>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</si>
  <si>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</si>
  <si>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</si>
  <si>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</si>
  <si>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</si>
  <si>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</si>
  <si>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</si>
  <si>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</si>
  <si>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</si>
  <si>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</si>
  <si>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</si>
  <si>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</si>
  <si>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</si>
  <si>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</si>
  <si>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</si>
  <si>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</si>
  <si>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</si>
  <si>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</si>
  <si>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</si>
  <si>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</si>
  <si>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</si>
  <si>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</si>
  <si>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</si>
  <si>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</si>
  <si>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</si>
  <si>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</si>
  <si>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</si>
  <si>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</si>
  <si>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</si>
  <si>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</si>
  <si>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</si>
  <si>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</si>
  <si>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</si>
  <si>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</si>
  <si>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</si>
  <si>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</si>
  <si>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</si>
  <si>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</si>
  <si>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</si>
  <si>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</si>
  <si>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</si>
  <si>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</si>
  <si>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</si>
  <si>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</si>
  <si>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</si>
  <si>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</si>
  <si>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</si>
  <si>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</si>
  <si>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</si>
  <si>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</si>
  <si>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</si>
  <si>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</si>
  <si>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</si>
  <si>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</si>
  <si>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</si>
  <si>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</si>
  <si>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</si>
  <si>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</si>
  <si>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</si>
  <si>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</si>
  <si>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</si>
  <si>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</si>
  <si>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</si>
  <si>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</si>
  <si>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</si>
  <si>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</si>
  <si>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</si>
  <si>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</si>
  <si>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</si>
  <si>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</si>
  <si>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</si>
  <si>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</si>
  <si>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</si>
  <si>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</si>
  <si>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</si>
  <si>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</si>
  <si>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</si>
  <si>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</si>
  <si>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</si>
  <si>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</si>
  <si>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</si>
  <si>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</si>
  <si>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</si>
  <si>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</si>
  <si>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</si>
  <si>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</si>
  <si>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</si>
  <si>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</si>
  <si>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</si>
  <si>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</si>
  <si>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</si>
  <si>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</si>
  <si>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</si>
  <si>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</si>
  <si>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</si>
  <si>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</si>
  <si>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</si>
  <si>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</si>
  <si>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</si>
  <si>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</si>
  <si>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</si>
  <si>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</si>
  <si>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</si>
  <si>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</si>
  <si>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</si>
  <si>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</si>
  <si>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</si>
  <si>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</si>
  <si>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</si>
  <si>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</si>
  <si>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</si>
  <si>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</si>
  <si>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</si>
  <si>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</si>
  <si>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</si>
  <si>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</si>
  <si>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</si>
  <si>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</si>
  <si>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</si>
  <si>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</si>
  <si>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</si>
  <si>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</si>
  <si>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</si>
  <si>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</si>
  <si>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</si>
  <si>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</si>
  <si>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</si>
  <si>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</si>
  <si>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</si>
  <si>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</si>
  <si>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</si>
  <si>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</si>
  <si>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</si>
  <si>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</si>
  <si>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</si>
  <si>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</si>
  <si>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</si>
  <si>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</si>
  <si>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</si>
  <si>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</si>
  <si>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</si>
  <si>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</si>
  <si>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</si>
  <si>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</si>
  <si>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</si>
  <si>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</si>
  <si>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</si>
  <si>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</si>
  <si>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</si>
  <si>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</si>
  <si>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</si>
  <si>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</si>
  <si>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</si>
  <si>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</si>
  <si>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</si>
  <si>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</si>
  <si>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</si>
  <si>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</si>
  <si>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</si>
  <si>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</si>
  <si>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</si>
  <si>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</si>
  <si>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</si>
  <si>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</si>
  <si>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</si>
  <si>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</si>
  <si>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</si>
  <si>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</si>
  <si>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</si>
  <si>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</si>
  <si>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</si>
  <si>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</si>
  <si>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</si>
  <si>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</si>
  <si>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</si>
  <si>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</si>
  <si>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</si>
  <si>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</si>
  <si>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</si>
  <si>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</si>
  <si>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</si>
  <si>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</si>
  <si>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</si>
  <si>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</si>
  <si>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</si>
  <si>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</si>
  <si>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</si>
  <si>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</si>
  <si>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</si>
  <si>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</si>
  <si>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</si>
  <si>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</si>
  <si>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</si>
  <si>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</si>
  <si>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</si>
  <si>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</si>
  <si>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</si>
  <si>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</si>
  <si>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</si>
  <si>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</si>
  <si>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</si>
  <si>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</si>
  <si>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</si>
  <si>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</si>
  <si>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</si>
  <si>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</si>
  <si>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</si>
  <si>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</si>
  <si>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</si>
  <si>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</si>
  <si>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</si>
  <si>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</si>
  <si>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</si>
  <si>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</si>
  <si>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</si>
  <si>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</si>
  <si>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</si>
  <si>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</si>
  <si>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</si>
  <si>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</si>
  <si>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</si>
  <si>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</si>
  <si>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</si>
  <si>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</si>
  <si>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</si>
  <si>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</si>
  <si>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</si>
  <si>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</si>
  <si>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</si>
  <si>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</si>
  <si>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</si>
  <si>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</si>
  <si>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</si>
  <si>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</si>
  <si>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</si>
  <si>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</si>
  <si>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</si>
  <si>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</si>
  <si>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</si>
  <si>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</si>
  <si>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</si>
  <si>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</si>
  <si>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</si>
  <si>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</si>
  <si>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</si>
  <si>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</si>
  <si>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</si>
  <si>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</si>
  <si>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</si>
  <si>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</si>
  <si>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</si>
  <si>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</si>
  <si>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</si>
  <si>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</si>
  <si>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</si>
  <si>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</si>
  <si>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</si>
  <si>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</si>
  <si>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</si>
  <si>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</si>
  <si>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</si>
  <si>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</si>
  <si>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</si>
  <si>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</si>
  <si>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</si>
  <si>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</si>
  <si>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</si>
  <si>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</si>
  <si>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</si>
  <si>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</si>
  <si>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</si>
  <si>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</si>
  <si>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</si>
  <si>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</si>
  <si>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</si>
  <si>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</si>
  <si>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</si>
  <si>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</si>
  <si>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</si>
  <si>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</si>
  <si>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</si>
  <si>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</si>
  <si>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</si>
  <si>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</si>
  <si>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</si>
  <si>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</si>
  <si>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</si>
  <si>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</si>
  <si>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</si>
  <si>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</si>
  <si>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</si>
  <si>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</si>
  <si>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</si>
  <si>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</si>
  <si>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</si>
  <si>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</si>
  <si>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</si>
  <si>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</si>
  <si>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</si>
  <si>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</si>
  <si>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</si>
  <si>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</si>
  <si>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</si>
  <si>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</si>
  <si>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</si>
  <si>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</si>
  <si>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</si>
  <si>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</si>
  <si>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</si>
  <si>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</si>
  <si>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</si>
  <si>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</si>
  <si>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</si>
  <si>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</si>
  <si>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</si>
  <si>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</si>
  <si>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</si>
  <si>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</si>
  <si>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</si>
  <si>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</si>
  <si>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</si>
  <si>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</si>
  <si>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</si>
  <si>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</si>
  <si>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</si>
  <si>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</si>
  <si>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</si>
  <si>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</si>
  <si>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</si>
  <si>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</si>
  <si>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</si>
  <si>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</si>
  <si>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</si>
  <si>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</si>
  <si>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</si>
  <si>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</si>
  <si>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</si>
  <si>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</si>
  <si>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</si>
  <si>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</si>
  <si>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</si>
  <si>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</si>
  <si>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</si>
  <si>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</si>
  <si>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</si>
  <si>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</si>
  <si>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</si>
  <si>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</si>
  <si>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</si>
  <si>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</si>
  <si>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</si>
  <si>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</si>
  <si>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</si>
  <si>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</si>
  <si>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</si>
  <si>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</si>
  <si>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</si>
  <si>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</si>
  <si>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</si>
  <si>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</si>
  <si>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</si>
  <si>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</si>
  <si>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</si>
  <si>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</si>
  <si>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</si>
  <si>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</si>
  <si>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</si>
  <si>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</si>
  <si>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</si>
  <si>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</si>
  <si>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</si>
  <si>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</si>
  <si>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</si>
  <si>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</si>
  <si>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</si>
  <si>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</si>
  <si>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</si>
  <si>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</si>
  <si>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</si>
  <si>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</si>
  <si>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</si>
  <si>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</si>
  <si>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</si>
  <si>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</si>
  <si>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</si>
  <si>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</si>
  <si>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</si>
  <si>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</si>
  <si>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</si>
  <si>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</si>
  <si>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</si>
  <si>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</si>
  <si>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</si>
  <si>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</si>
  <si>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</si>
  <si>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</si>
  <si>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</si>
  <si>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</si>
  <si>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</si>
  <si>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</si>
  <si>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</si>
  <si>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</si>
  <si>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</si>
  <si>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</si>
  <si>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</si>
  <si>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</si>
  <si>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</si>
  <si>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</si>
  <si>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</si>
  <si>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</si>
  <si>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</si>
  <si>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</si>
  <si>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</si>
  <si>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</si>
  <si>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</si>
  <si>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</si>
  <si>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</si>
  <si>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</si>
  <si>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</si>
  <si>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</si>
  <si>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</si>
  <si>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</si>
  <si>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</si>
  <si>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</si>
  <si>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</si>
  <si>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</si>
  <si>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</si>
  <si>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</si>
  <si>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</si>
  <si>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</si>
  <si>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</si>
  <si>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</si>
  <si>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</si>
  <si>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</si>
  <si>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</si>
  <si>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</si>
  <si>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</si>
  <si>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</si>
  <si>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</si>
  <si>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</si>
  <si>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</si>
  <si>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</si>
  <si>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</si>
  <si>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</si>
  <si>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</si>
  <si>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</si>
  <si>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</si>
  <si>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</si>
  <si>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</si>
  <si>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</si>
  <si>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</si>
  <si>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</si>
  <si>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</si>
  <si>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</si>
  <si>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</si>
  <si>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</si>
  <si>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</si>
  <si>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</si>
  <si>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</si>
  <si>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</si>
  <si>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</si>
  <si>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</si>
  <si>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</si>
  <si>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</si>
  <si>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</si>
  <si>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</si>
  <si>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</si>
  <si>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</si>
  <si>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</si>
  <si>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</si>
  <si>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</si>
  <si>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</si>
  <si>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</si>
  <si>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</si>
  <si>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</si>
  <si>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</si>
  <si>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</si>
  <si>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</si>
  <si>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</si>
  <si>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</si>
  <si>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</si>
  <si>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</si>
  <si>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</si>
  <si>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</si>
  <si>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</si>
  <si>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</si>
  <si>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</si>
  <si>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</si>
  <si>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</si>
  <si>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</si>
  <si>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</si>
  <si>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</si>
  <si>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</si>
  <si>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</si>
  <si>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</si>
  <si>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</si>
  <si>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</si>
  <si>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</si>
  <si>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</si>
  <si>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</si>
  <si>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</si>
  <si>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</si>
  <si>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</si>
  <si>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</si>
  <si>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</si>
  <si>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</si>
  <si>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</si>
  <si>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</si>
  <si>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</si>
  <si>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</si>
  <si>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</si>
  <si>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</si>
  <si>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</si>
  <si>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</si>
  <si>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</si>
  <si>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</si>
  <si>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</si>
  <si>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</si>
  <si>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</si>
  <si>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</si>
  <si>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</si>
  <si>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</si>
  <si>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</si>
  <si>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</si>
  <si>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</si>
  <si>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</si>
  <si>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</si>
  <si>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</si>
  <si>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</si>
  <si>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</si>
  <si>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</si>
  <si>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</si>
  <si>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</si>
  <si>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</si>
  <si>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</si>
  <si>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</si>
  <si>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</si>
  <si>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</si>
  <si>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</si>
  <si>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</si>
  <si>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</si>
  <si>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</si>
  <si>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</si>
  <si>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</si>
  <si>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</si>
  <si>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</si>
  <si>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</si>
  <si>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</si>
  <si>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</si>
  <si>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</si>
  <si>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</si>
  <si>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</si>
  <si>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</si>
  <si>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</si>
  <si>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</si>
  <si>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</si>
  <si>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</si>
  <si>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</si>
  <si>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</si>
  <si>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</si>
  <si>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</si>
  <si>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</si>
  <si>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</si>
  <si>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</si>
  <si>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</si>
  <si>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</si>
  <si>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</si>
  <si>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</si>
  <si>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</si>
  <si>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</si>
  <si>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</si>
  <si>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</si>
  <si>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</si>
  <si>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</si>
  <si>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</si>
  <si>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</si>
  <si>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</si>
  <si>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</si>
  <si>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</si>
  <si>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</si>
  <si>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</si>
  <si>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</si>
  <si>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</si>
  <si>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</si>
  <si>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</si>
  <si>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</si>
  <si>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</si>
  <si>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</si>
  <si>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</si>
  <si>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</si>
  <si>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</si>
  <si>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</si>
  <si>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</si>
  <si>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</si>
  <si>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</si>
  <si>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</si>
  <si>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</si>
  <si>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</si>
  <si>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</si>
  <si>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</si>
  <si>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</si>
  <si>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</si>
  <si>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</si>
  <si>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</si>
  <si>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</si>
  <si>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</si>
  <si>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</si>
  <si>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</si>
  <si>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</si>
  <si>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</si>
  <si>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</si>
  <si>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</si>
  <si>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</si>
  <si>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</si>
  <si>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</si>
  <si>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</si>
  <si>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</si>
  <si>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</si>
  <si>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</si>
  <si>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</si>
  <si>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</si>
  <si>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</si>
  <si>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</si>
  <si>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</si>
  <si>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</si>
  <si>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</si>
  <si>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</si>
  <si>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</si>
  <si>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</si>
  <si>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</si>
  <si>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</si>
  <si>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</si>
  <si>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</si>
  <si>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</si>
  <si>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</si>
  <si>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</si>
  <si>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</si>
  <si>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</si>
  <si>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</si>
  <si>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</si>
  <si>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</si>
  <si>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</si>
  <si>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</si>
  <si>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</si>
  <si>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</si>
  <si>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</si>
  <si>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</si>
  <si>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</si>
  <si>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</si>
  <si>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</si>
  <si>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</si>
  <si>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</si>
  <si>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</si>
  <si>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</si>
  <si>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</si>
  <si>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</si>
  <si>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</si>
  <si>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</si>
  <si>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</si>
  <si>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</si>
  <si>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</si>
  <si>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</si>
  <si>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</si>
  <si>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</si>
  <si>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</si>
  <si>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</si>
  <si>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</si>
  <si>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</si>
  <si>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</si>
  <si>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</si>
  <si>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</si>
  <si>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</si>
  <si>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</si>
  <si>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</si>
  <si>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</si>
  <si>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</si>
  <si>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</si>
  <si>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</si>
  <si>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</si>
  <si>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</si>
  <si>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</si>
  <si>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</si>
  <si>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</si>
  <si>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</si>
  <si>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</si>
  <si>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</si>
  <si>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</si>
  <si>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</si>
  <si>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</si>
  <si>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</si>
  <si>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</si>
  <si>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</si>
  <si>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</si>
  <si>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</si>
  <si>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</si>
  <si>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</si>
  <si>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</si>
  <si>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</si>
  <si>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</si>
  <si>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</si>
  <si>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</si>
  <si>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</si>
  <si>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</si>
  <si>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</si>
  <si>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</si>
  <si>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</si>
  <si>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</si>
  <si>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</si>
  <si>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</si>
  <si>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</si>
  <si>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</si>
  <si>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</si>
  <si>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</si>
  <si>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</si>
  <si>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</si>
  <si>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</si>
  <si>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</si>
  <si>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</si>
  <si>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</si>
  <si>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</si>
  <si>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</si>
  <si>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</si>
  <si>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</si>
  <si>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</si>
  <si>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</si>
  <si>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</si>
  <si>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</si>
  <si>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</si>
  <si>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</si>
  <si>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</si>
  <si>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</si>
  <si>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</si>
  <si>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</si>
  <si>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</si>
  <si>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</si>
  <si>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</si>
  <si>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</si>
  <si>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</si>
  <si>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</si>
  <si>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</si>
  <si>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</si>
  <si>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</si>
  <si>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</si>
  <si>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</si>
  <si>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</si>
  <si>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</si>
  <si>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</si>
  <si>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</si>
  <si>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</si>
  <si>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</si>
  <si>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</si>
  <si>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</si>
  <si>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</si>
  <si>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</si>
  <si>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</si>
  <si>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</si>
  <si>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</si>
  <si>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</si>
  <si>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</si>
  <si>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</si>
  <si>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</si>
  <si>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</si>
  <si>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</si>
  <si>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</si>
  <si>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</si>
  <si>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</si>
  <si>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</si>
  <si>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</si>
  <si>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</si>
  <si>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</si>
  <si>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</si>
  <si>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</si>
  <si>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</si>
  <si>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</si>
  <si>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</si>
  <si>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</si>
  <si>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</si>
  <si>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</si>
  <si>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</si>
  <si>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</si>
  <si>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</si>
  <si>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</si>
  <si>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</si>
  <si>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</si>
  <si>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</si>
  <si>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</si>
  <si>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</si>
  <si>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</si>
  <si>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</si>
  <si>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</si>
  <si>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</si>
  <si>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</si>
  <si>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</si>
  <si>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</si>
  <si>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</si>
  <si>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</si>
  <si>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</si>
  <si>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</si>
  <si>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</si>
  <si>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</si>
  <si>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</si>
  <si>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</si>
  <si>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</si>
  <si>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</si>
  <si>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</si>
  <si>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</si>
  <si>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</si>
  <si>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</si>
  <si>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</si>
  <si>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</si>
  <si>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</si>
  <si>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</si>
  <si>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</si>
  <si>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</si>
  <si>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</si>
  <si>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</si>
  <si>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</si>
  <si>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</si>
  <si>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</si>
  <si>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</si>
  <si>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</si>
  <si>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</si>
  <si>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</si>
  <si>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</si>
  <si>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</si>
  <si>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</si>
  <si>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</si>
  <si>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</si>
  <si>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</si>
  <si>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</si>
  <si>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</si>
  <si>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</si>
  <si>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</si>
  <si>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</si>
  <si>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</si>
  <si>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</si>
  <si>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</si>
  <si>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</si>
  <si>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</si>
  <si>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</si>
  <si>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</si>
  <si>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</si>
  <si>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</si>
  <si>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</si>
  <si>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</si>
  <si>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</si>
  <si>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</si>
  <si>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</si>
  <si>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</si>
  <si>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</si>
  <si>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</si>
  <si>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</si>
  <si>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</si>
  <si>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</si>
  <si>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</si>
  <si>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</si>
  <si>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</si>
  <si>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</si>
  <si>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</si>
  <si>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</si>
  <si>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</si>
  <si>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</si>
  <si>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</si>
  <si>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</si>
  <si>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</si>
  <si>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</si>
  <si>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</si>
  <si>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</si>
  <si>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</si>
  <si>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</si>
  <si>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</si>
  <si>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</si>
  <si>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</si>
  <si>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</si>
  <si>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</si>
  <si>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</si>
  <si>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</si>
  <si>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</si>
  <si>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</si>
  <si>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</si>
  <si>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</si>
  <si>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</si>
  <si>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</si>
  <si>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</si>
  <si>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</si>
  <si>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</si>
  <si>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</si>
  <si>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</si>
  <si>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</si>
  <si>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</si>
  <si>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</si>
  <si>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</si>
  <si>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</si>
  <si>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</si>
  <si>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</si>
  <si>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</si>
  <si>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</si>
  <si>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</si>
  <si>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</si>
  <si>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</si>
  <si>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</si>
  <si>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</si>
  <si>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</si>
  <si>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</si>
  <si>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</si>
  <si>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</si>
  <si>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</si>
  <si>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</si>
  <si>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</si>
  <si>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</si>
  <si>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</si>
  <si>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</si>
  <si>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</si>
  <si>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</si>
  <si>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</si>
  <si>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</si>
  <si>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</si>
  <si>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</si>
  <si>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</si>
  <si>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</si>
  <si>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</si>
  <si>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</si>
  <si>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</si>
  <si>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</si>
  <si>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</si>
  <si>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</si>
  <si>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</si>
  <si>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</si>
  <si>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</si>
  <si>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</si>
  <si>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</si>
  <si>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</si>
  <si>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</si>
  <si>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</si>
  <si>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</si>
  <si>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</si>
  <si>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</si>
  <si>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</si>
  <si>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</si>
  <si>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</si>
  <si>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</si>
  <si>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</si>
  <si>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</si>
  <si>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</si>
  <si>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</si>
  <si>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</si>
  <si>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</si>
  <si>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</si>
  <si>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</si>
  <si>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</si>
  <si>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</si>
  <si>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</si>
  <si>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</si>
  <si>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</si>
  <si>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</si>
  <si>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</si>
  <si>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</si>
  <si>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</si>
  <si>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</si>
  <si>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</si>
  <si>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</si>
  <si>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</si>
  <si>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</si>
  <si>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</si>
  <si>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</si>
  <si>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</si>
  <si>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</si>
  <si>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</si>
  <si>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</si>
  <si>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</si>
  <si>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</si>
  <si>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</si>
  <si>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</si>
  <si>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</si>
  <si>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</si>
  <si>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</si>
  <si>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</si>
  <si>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</si>
  <si>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</si>
  <si>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</si>
  <si>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</si>
  <si>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</si>
  <si>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</si>
  <si>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</si>
  <si>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</si>
  <si>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</si>
  <si>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</si>
  <si>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</si>
  <si>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</si>
  <si>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</si>
  <si>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</si>
  <si>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</si>
  <si>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</si>
  <si>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</si>
  <si>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</si>
  <si>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</si>
  <si>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</si>
  <si>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</si>
  <si>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</si>
  <si>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</si>
  <si>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</si>
  <si>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</si>
  <si>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</si>
  <si>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</si>
  <si>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</si>
  <si>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</si>
  <si>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</si>
  <si>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</si>
  <si>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</si>
  <si>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</si>
  <si>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</si>
  <si>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</si>
  <si>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</si>
  <si>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</si>
  <si>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</si>
  <si>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</si>
  <si>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</si>
  <si>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</si>
  <si>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</si>
  <si>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</si>
  <si>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</si>
  <si>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</si>
  <si>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</si>
  <si>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</si>
  <si>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</si>
  <si>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</si>
  <si>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</si>
  <si>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</si>
  <si>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</si>
  <si>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</si>
  <si>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</si>
  <si>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</si>
  <si>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</si>
  <si>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</si>
  <si>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</si>
  <si>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</si>
  <si>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</si>
  <si>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</si>
  <si>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</si>
  <si>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</si>
  <si>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</si>
  <si>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</si>
  <si>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</si>
  <si>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</si>
  <si>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</si>
  <si>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</si>
  <si>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</si>
  <si>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</si>
  <si>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</si>
  <si>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</si>
  <si>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</si>
  <si>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</si>
  <si>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</si>
  <si>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</si>
  <si>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</si>
  <si>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</si>
  <si>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</si>
  <si>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</si>
  <si>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</si>
  <si>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</si>
  <si>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</si>
  <si>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</si>
  <si>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</si>
  <si>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</si>
  <si>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</si>
  <si>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</si>
  <si>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</si>
  <si>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</si>
  <si>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</si>
  <si>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</si>
  <si>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</si>
  <si>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</si>
  <si>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</si>
  <si>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</si>
  <si>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</si>
  <si>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</si>
  <si>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</si>
  <si>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</si>
  <si>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</si>
  <si>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</si>
  <si>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</si>
  <si>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</si>
  <si>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</si>
  <si>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</si>
  <si>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</si>
  <si>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</si>
  <si>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</si>
  <si>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</si>
  <si>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</si>
  <si>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</si>
  <si>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</si>
  <si>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</si>
  <si>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</si>
  <si>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</si>
  <si>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</si>
  <si>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</si>
  <si>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</si>
  <si>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</si>
  <si>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</si>
  <si>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</si>
  <si>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</si>
  <si>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</si>
  <si>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</si>
  <si>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</si>
  <si>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</si>
  <si>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</si>
  <si>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</si>
  <si>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</si>
  <si>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</si>
  <si>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</si>
  <si>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</si>
  <si>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</si>
  <si>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</si>
  <si>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</si>
  <si>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</si>
  <si>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</si>
  <si>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</si>
  <si>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</si>
  <si>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</si>
  <si>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</si>
  <si>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</si>
  <si>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</si>
  <si>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</si>
  <si>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</si>
  <si>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</si>
  <si>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</si>
  <si>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</si>
  <si>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</si>
  <si>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</si>
  <si>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</si>
  <si>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</si>
  <si>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</si>
  <si>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</si>
  <si>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</si>
  <si>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</si>
  <si>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</si>
  <si>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</si>
  <si>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</si>
  <si>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</si>
  <si>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</si>
  <si>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</si>
  <si>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</si>
  <si>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</si>
  <si>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</si>
  <si>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</si>
  <si>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</si>
  <si>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</si>
  <si>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</si>
  <si>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</si>
  <si>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</si>
  <si>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</si>
  <si>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</si>
  <si>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</si>
  <si>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</si>
  <si>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</si>
  <si>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</si>
  <si>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</si>
  <si>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</si>
  <si>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</si>
  <si>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</si>
  <si>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</si>
  <si>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</si>
  <si>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</si>
  <si>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</si>
  <si>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</si>
  <si>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</si>
  <si>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</si>
  <si>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</si>
  <si>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</si>
  <si>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</si>
  <si>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</si>
  <si>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</si>
  <si>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</si>
  <si>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</si>
  <si>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</si>
  <si>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</si>
  <si>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</si>
  <si>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</si>
  <si>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</si>
  <si>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</si>
  <si>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</si>
  <si>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</si>
  <si>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</si>
  <si>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</si>
  <si>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</si>
  <si>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</si>
  <si>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</si>
  <si>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</si>
  <si>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</si>
  <si>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</si>
  <si>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</si>
  <si>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</si>
  <si>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</si>
  <si>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</si>
  <si>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</si>
  <si>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</si>
  <si>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</si>
  <si>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</si>
  <si>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</si>
  <si>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</si>
  <si>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</si>
  <si>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</si>
  <si>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</si>
  <si>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</si>
  <si>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</si>
  <si>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</si>
  <si>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</si>
  <si>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</si>
  <si>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</si>
  <si>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</si>
  <si>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</si>
  <si>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</si>
  <si>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</si>
  <si>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</si>
  <si>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</si>
  <si>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</si>
  <si>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</si>
  <si>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</si>
  <si>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</si>
  <si>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</si>
  <si>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</si>
  <si>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</si>
  <si>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</si>
  <si>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</si>
  <si>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</si>
  <si>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</si>
  <si>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</si>
  <si>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</si>
  <si>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</si>
  <si>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</si>
  <si>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</si>
  <si>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</si>
  <si>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</si>
  <si>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</si>
  <si>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</si>
  <si>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</si>
  <si>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</si>
  <si>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</si>
  <si>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</si>
  <si>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</si>
  <si>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</si>
  <si>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</si>
  <si>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</si>
  <si>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</si>
  <si>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</si>
  <si>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</si>
  <si>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</si>
  <si>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</si>
  <si>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</si>
  <si>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</si>
  <si>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</si>
  <si>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</si>
  <si>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</si>
  <si>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</si>
  <si>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</si>
  <si>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</si>
  <si>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</si>
  <si>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</si>
  <si>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</si>
  <si>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</si>
  <si>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</si>
  <si>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</si>
  <si>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</si>
  <si>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</si>
  <si>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</si>
  <si>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</si>
  <si>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</si>
  <si>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</si>
  <si>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</si>
  <si>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</si>
  <si>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</si>
  <si>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</si>
  <si>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</si>
  <si>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</si>
  <si>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</si>
  <si>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</si>
  <si>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</si>
  <si>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</si>
  <si>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</si>
  <si>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</si>
  <si>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</si>
  <si>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</si>
  <si>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</si>
  <si>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</si>
  <si>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</si>
  <si>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</si>
  <si>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</si>
  <si>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</si>
  <si>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</si>
  <si>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</si>
  <si>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</si>
  <si>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</si>
  <si>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</si>
  <si>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</si>
  <si>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</si>
  <si>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</si>
  <si>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</si>
  <si>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</si>
  <si>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</si>
  <si>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</si>
  <si>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</si>
  <si>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</si>
  <si>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</si>
  <si>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</si>
  <si>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</si>
  <si>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</si>
  <si>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</si>
  <si>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</si>
  <si>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</si>
  <si>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</si>
  <si>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</si>
  <si>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</si>
  <si>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</si>
  <si>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</si>
  <si>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</si>
  <si>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</si>
  <si>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</si>
  <si>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</si>
  <si>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</si>
  <si>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</si>
  <si>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</si>
  <si>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</si>
  <si>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</si>
  <si>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</si>
  <si>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</si>
  <si>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</si>
  <si>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</si>
  <si>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</si>
  <si>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</si>
  <si>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</si>
  <si>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</si>
  <si>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</si>
  <si>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</si>
  <si>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</si>
  <si>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</si>
  <si>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</si>
  <si>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</si>
  <si>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</si>
  <si>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</si>
  <si>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</si>
  <si>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</si>
  <si>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</si>
  <si>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</si>
  <si>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</si>
  <si>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</si>
  <si>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</si>
  <si>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</si>
  <si>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</si>
  <si>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</si>
  <si>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</si>
  <si>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</si>
  <si>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</si>
  <si>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</si>
  <si>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</si>
  <si>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</si>
  <si>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</si>
  <si>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</si>
  <si>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</si>
  <si>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</si>
  <si>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</si>
  <si>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</si>
  <si>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</si>
  <si>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</si>
  <si>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</si>
  <si>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</si>
  <si>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</si>
  <si>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</si>
  <si>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</si>
  <si>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</si>
  <si>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</si>
  <si>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</si>
  <si>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</si>
  <si>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</si>
  <si>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</si>
  <si>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</si>
  <si>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</si>
  <si>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</si>
  <si>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</si>
  <si>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</si>
  <si>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</si>
  <si>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</si>
  <si>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</si>
  <si>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</si>
  <si>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</si>
  <si>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</si>
  <si>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</si>
  <si>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</si>
  <si>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</si>
  <si>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</si>
  <si>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</si>
  <si>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</si>
  <si>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</si>
  <si>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</si>
  <si>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</si>
  <si>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</si>
  <si>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</si>
  <si>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</si>
  <si>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</si>
  <si>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</si>
  <si>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</si>
  <si>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</si>
  <si>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</si>
  <si>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</si>
  <si>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</si>
  <si>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</si>
  <si>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</si>
  <si>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</si>
  <si>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</si>
  <si>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</si>
  <si>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</si>
  <si>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</si>
  <si>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</si>
  <si>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</si>
  <si>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</si>
  <si>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</si>
  <si>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</si>
  <si>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</si>
  <si>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</si>
  <si>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</si>
  <si>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</si>
  <si>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</si>
  <si>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</si>
  <si>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</si>
  <si>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</si>
  <si>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</si>
  <si>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</si>
  <si>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</si>
  <si>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</si>
  <si>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</si>
  <si>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</si>
  <si>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</si>
  <si>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</si>
  <si>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</si>
  <si>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</si>
  <si>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</si>
  <si>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</si>
  <si>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</si>
  <si>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</si>
  <si>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</si>
  <si>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</si>
  <si>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</si>
  <si>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</si>
  <si>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</si>
  <si>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</si>
  <si>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</si>
  <si>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</si>
  <si>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</si>
  <si>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</si>
  <si>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</si>
  <si>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</si>
  <si>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</si>
  <si>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</si>
  <si>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</si>
  <si>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</si>
  <si>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</si>
  <si>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</si>
  <si>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</si>
  <si>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</si>
  <si>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</si>
  <si>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</si>
  <si>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</si>
  <si>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</si>
  <si>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</si>
  <si>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</si>
  <si>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</si>
  <si>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</si>
  <si>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</si>
  <si>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</si>
  <si>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</si>
  <si>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</si>
  <si>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</si>
  <si>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</si>
  <si>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</si>
  <si>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</si>
  <si>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</si>
  <si>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</si>
  <si>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</si>
  <si>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</si>
  <si>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</si>
  <si>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</si>
  <si>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</si>
  <si>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</si>
  <si>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</si>
  <si>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</si>
  <si>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</si>
  <si>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</si>
  <si>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</si>
  <si>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</si>
  <si>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</si>
  <si>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</si>
  <si>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</si>
  <si>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</si>
  <si>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</si>
  <si>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</si>
  <si>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</si>
  <si>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</si>
  <si>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</si>
  <si>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</si>
  <si>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</si>
  <si>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</si>
  <si>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</si>
  <si>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</si>
  <si>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</si>
  <si>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</si>
  <si>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</si>
  <si>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</si>
  <si>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</si>
  <si>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</si>
  <si>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</si>
  <si>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</si>
  <si>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</si>
  <si>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</si>
  <si>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</si>
  <si>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</si>
  <si>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</si>
  <si>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</si>
  <si>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</si>
  <si>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</si>
  <si>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</si>
  <si>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</si>
  <si>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</si>
  <si>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</si>
  <si>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</si>
  <si>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</si>
  <si>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</si>
  <si>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</si>
  <si>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</si>
  <si>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</si>
  <si>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</si>
  <si>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</si>
  <si>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</si>
  <si>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</si>
  <si>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</si>
  <si>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</si>
  <si>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</si>
  <si>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</si>
  <si>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</si>
  <si>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</si>
  <si>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</si>
  <si>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</si>
  <si>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</si>
  <si>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</si>
  <si>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</si>
  <si>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</si>
  <si>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</si>
  <si>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</si>
  <si>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</si>
  <si>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</si>
  <si>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</si>
  <si>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</si>
  <si>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</si>
  <si>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</si>
  <si>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</si>
  <si>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</si>
  <si>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</si>
  <si>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</si>
  <si>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</si>
  <si>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</si>
  <si>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</si>
  <si>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</si>
  <si>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</si>
  <si>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</si>
  <si>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</si>
  <si>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</si>
  <si>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</si>
  <si>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</si>
  <si>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</si>
  <si>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</si>
  <si>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</si>
  <si>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</si>
  <si>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</si>
  <si>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</si>
  <si>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</si>
  <si>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</si>
  <si>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</si>
  <si>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</si>
  <si>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</si>
  <si>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</si>
  <si>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</si>
  <si>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</si>
  <si>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</si>
  <si>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</si>
  <si>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</si>
  <si>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</si>
  <si>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</si>
  <si>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</si>
  <si>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</si>
  <si>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</si>
  <si>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</si>
  <si>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</si>
  <si>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</si>
  <si>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</si>
  <si>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</si>
  <si>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</si>
  <si>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</si>
  <si>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</si>
  <si>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</si>
  <si>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</si>
  <si>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</si>
  <si>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</si>
  <si>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</si>
  <si>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</si>
  <si>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</si>
  <si>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</si>
  <si>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</si>
  <si>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</si>
  <si>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</si>
  <si>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</si>
  <si>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</si>
  <si>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</si>
  <si>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</si>
  <si>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</si>
  <si>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</si>
  <si>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</si>
  <si>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</si>
  <si>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</si>
  <si>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</si>
  <si>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</si>
  <si>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</si>
  <si>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</si>
  <si>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</si>
  <si>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</si>
  <si>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</si>
  <si>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</si>
  <si>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</si>
  <si>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</si>
  <si>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</si>
  <si>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</si>
  <si>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</si>
  <si>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</si>
  <si>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</si>
  <si>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</si>
  <si>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</si>
  <si>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</si>
  <si>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</si>
  <si>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</si>
  <si>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</si>
  <si>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</si>
  <si>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</si>
  <si>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</si>
  <si>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</si>
  <si>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</si>
  <si>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</si>
  <si>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</si>
  <si>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</si>
  <si>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</si>
  <si>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</si>
  <si>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</si>
  <si>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</si>
  <si>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</si>
  <si>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</si>
  <si>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</si>
  <si>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</si>
  <si>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</si>
  <si>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</si>
  <si>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</si>
  <si>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</si>
  <si>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</si>
  <si>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</si>
  <si>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</si>
  <si>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</si>
  <si>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</si>
  <si>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</si>
  <si>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</si>
  <si>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</si>
  <si>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</si>
  <si>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</si>
  <si>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</si>
  <si>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</si>
  <si>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</si>
  <si>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</si>
  <si>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</si>
  <si>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</si>
  <si>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</si>
  <si>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</si>
  <si>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</si>
  <si>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</si>
  <si>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</si>
  <si>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</si>
  <si>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</si>
  <si>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</si>
  <si>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</si>
  <si>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</si>
  <si>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</si>
  <si>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</si>
  <si>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</si>
  <si>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</si>
  <si>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</si>
  <si>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</si>
  <si>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</si>
  <si>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</si>
  <si>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</si>
  <si>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</si>
  <si>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</si>
  <si>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</si>
  <si>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</si>
  <si>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</si>
  <si>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</si>
  <si>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</si>
  <si>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</si>
  <si>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</si>
  <si>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</si>
  <si>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</si>
  <si>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</si>
  <si>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</si>
  <si>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</si>
  <si>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</si>
  <si>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</si>
  <si>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</si>
  <si>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</si>
  <si>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</si>
  <si>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</si>
  <si>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</si>
  <si>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</si>
  <si>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</si>
  <si>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</si>
  <si>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</si>
  <si>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</si>
  <si>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</si>
  <si>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</si>
  <si>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</si>
  <si>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</si>
  <si>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</si>
  <si>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</si>
  <si>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</si>
  <si>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</si>
  <si>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</si>
  <si>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</si>
  <si>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</si>
  <si>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</si>
  <si>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</si>
  <si>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</si>
  <si>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</si>
  <si>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</si>
  <si>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</si>
  <si>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</si>
  <si>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</si>
  <si>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</si>
  <si>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</si>
  <si>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</si>
  <si>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</si>
  <si>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</si>
  <si>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</si>
  <si>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</si>
  <si>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</si>
  <si>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</si>
  <si>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</si>
  <si>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</si>
  <si>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</si>
  <si>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</si>
  <si>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</si>
  <si>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</si>
  <si>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</si>
  <si>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</si>
  <si>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</si>
  <si>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</si>
  <si>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</si>
  <si>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</si>
  <si>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</si>
  <si>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</si>
  <si>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</si>
  <si>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</si>
  <si>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</si>
  <si>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</si>
  <si>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</si>
  <si>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</si>
  <si>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</si>
  <si>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</si>
  <si>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</si>
  <si>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</si>
  <si>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</si>
  <si>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</si>
  <si>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</si>
  <si>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</si>
  <si>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</si>
  <si>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</si>
  <si>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</si>
  <si>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</si>
  <si>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</si>
  <si>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</si>
  <si>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</si>
  <si>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</si>
  <si>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</si>
  <si>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</si>
  <si>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</si>
  <si>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</si>
  <si>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</si>
  <si>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</si>
  <si>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</si>
  <si>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</si>
  <si>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</si>
  <si>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</si>
  <si>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</si>
  <si>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</si>
  <si>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</si>
  <si>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</si>
  <si>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</si>
  <si>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</si>
  <si>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</si>
  <si>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</si>
  <si>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</si>
  <si>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</si>
  <si>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</si>
  <si>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</si>
  <si>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</si>
  <si>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</si>
  <si>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</si>
  <si>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</si>
  <si>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</si>
  <si>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</si>
  <si>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</si>
  <si>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</si>
  <si>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</si>
  <si>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</si>
  <si>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</si>
  <si>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</si>
  <si>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</si>
  <si>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</si>
  <si>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</si>
  <si>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</si>
  <si>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</si>
  <si>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</si>
  <si>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</si>
  <si>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</si>
  <si>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</si>
  <si>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</si>
  <si>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</si>
  <si>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</si>
  <si>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</si>
  <si>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</si>
  <si>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</si>
  <si>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</si>
  <si>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</si>
  <si>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</si>
  <si>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</si>
  <si>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</si>
  <si>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</si>
  <si>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</si>
  <si>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</si>
  <si>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</si>
  <si>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</si>
  <si>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</si>
  <si>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</si>
  <si>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</si>
  <si>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</si>
  <si>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</si>
  <si>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</si>
  <si>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</si>
  <si>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</si>
  <si>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</si>
  <si>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</si>
  <si>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</si>
  <si>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</si>
  <si>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</si>
  <si>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</si>
  <si>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</si>
  <si>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</si>
  <si>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</si>
  <si>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</si>
  <si>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</si>
  <si>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</si>
  <si>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</si>
  <si>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</si>
  <si>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</si>
  <si>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</si>
  <si>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</si>
  <si>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</si>
  <si>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</si>
  <si>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</si>
  <si>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</si>
  <si>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</si>
  <si>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</si>
  <si>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</si>
  <si>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</si>
  <si>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</si>
  <si>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</si>
  <si>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</si>
  <si>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</si>
  <si>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</si>
  <si>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</si>
  <si>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</si>
  <si>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</si>
  <si>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</si>
  <si>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</si>
  <si>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</si>
  <si>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</si>
  <si>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</si>
  <si>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</si>
  <si>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</si>
  <si>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</si>
  <si>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</si>
  <si>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</si>
  <si>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</si>
  <si>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</si>
  <si>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</si>
  <si>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</si>
  <si>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</si>
  <si>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</si>
  <si>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</si>
  <si>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</si>
  <si>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</si>
  <si>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</si>
  <si>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</si>
  <si>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</si>
  <si>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</si>
  <si>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</si>
  <si>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</si>
  <si>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</si>
  <si>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</si>
  <si>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</si>
  <si>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</si>
  <si>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</si>
  <si>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</si>
  <si>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</si>
  <si>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</si>
  <si>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</si>
  <si>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</si>
  <si>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</si>
  <si>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</si>
  <si>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</si>
  <si>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</si>
  <si>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</si>
  <si>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</si>
  <si>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</si>
  <si>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</si>
  <si>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</si>
  <si>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</si>
  <si>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</si>
  <si>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</si>
  <si>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</si>
  <si>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</si>
  <si>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</si>
  <si>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</si>
  <si>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</si>
  <si>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</si>
  <si>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</si>
  <si>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</si>
  <si>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</si>
  <si>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</si>
  <si>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</si>
  <si>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</si>
  <si>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</si>
  <si>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</si>
  <si>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</si>
  <si>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</si>
  <si>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</si>
  <si>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</si>
  <si>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</si>
  <si>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</si>
  <si>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</si>
  <si>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</si>
  <si>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</si>
  <si>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</si>
  <si>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</si>
  <si>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</si>
  <si>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</si>
  <si>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</si>
  <si>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</si>
  <si>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</si>
  <si>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</si>
  <si>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</si>
  <si>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</si>
  <si>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</si>
  <si>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</si>
  <si>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</si>
  <si>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</si>
  <si>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</si>
  <si>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</si>
  <si>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</si>
  <si>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</si>
  <si>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</si>
  <si>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</si>
  <si>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</si>
  <si>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</si>
  <si>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</si>
  <si>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</si>
  <si>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</si>
  <si>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</si>
  <si>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</si>
  <si>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</si>
  <si>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</si>
  <si>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</si>
  <si>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</si>
  <si>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</si>
  <si>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</si>
  <si>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</si>
  <si>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</si>
  <si>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</si>
  <si>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</si>
  <si>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</si>
  <si>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</si>
  <si>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</si>
  <si>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</si>
  <si>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</si>
  <si>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</si>
  <si>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</si>
  <si>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</si>
  <si>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</si>
  <si>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</si>
  <si>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</si>
  <si>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</si>
  <si>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</si>
  <si>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</si>
  <si>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</si>
  <si>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</si>
  <si>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</si>
  <si>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</si>
  <si>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</si>
  <si>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</si>
  <si>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</si>
  <si>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</si>
  <si>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</si>
  <si>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</si>
  <si>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</si>
  <si>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</si>
  <si>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</si>
  <si>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</si>
  <si>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</si>
  <si>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</si>
  <si>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</si>
  <si>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</si>
  <si>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</si>
  <si>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</si>
  <si>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</si>
  <si>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</si>
  <si>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</si>
  <si>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</si>
  <si>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</si>
  <si>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</si>
  <si>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</si>
  <si>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</si>
  <si>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</si>
  <si>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</si>
  <si>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</si>
  <si>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</si>
  <si>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</si>
  <si>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</si>
  <si>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</si>
  <si>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</si>
  <si>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</si>
  <si>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</si>
  <si>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</si>
  <si>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</si>
  <si>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</si>
  <si>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</si>
  <si>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</si>
  <si>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</si>
  <si>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</si>
  <si>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</si>
  <si>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</si>
  <si>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</si>
  <si>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</si>
  <si>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</si>
  <si>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</si>
  <si>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</si>
  <si>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</si>
  <si>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</si>
  <si>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</si>
  <si>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</si>
  <si>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</si>
  <si>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</si>
  <si>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</si>
  <si>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</si>
  <si>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</si>
  <si>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</si>
  <si>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</si>
  <si>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</si>
  <si>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</si>
  <si>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</si>
  <si>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</si>
  <si>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</si>
  <si>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</si>
  <si>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</si>
  <si>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</si>
  <si>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</si>
  <si>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</si>
  <si>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</si>
  <si>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</si>
  <si>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</si>
  <si>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</si>
  <si>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</si>
  <si>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</si>
  <si>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</si>
  <si>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</si>
  <si>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</si>
  <si>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</si>
  <si>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</si>
  <si>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</si>
  <si>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</si>
  <si>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</si>
  <si>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</si>
  <si>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</si>
  <si>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</si>
  <si>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</si>
  <si>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</si>
  <si>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</si>
  <si>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</si>
  <si>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</si>
  <si>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</si>
  <si>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</si>
  <si>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</si>
  <si>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</si>
  <si>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</si>
  <si>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</si>
  <si>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</si>
  <si>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</si>
  <si>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</si>
  <si>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</si>
  <si>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</si>
  <si>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</si>
  <si>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</si>
  <si>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</si>
  <si>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</si>
  <si>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</si>
  <si>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</si>
  <si>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</si>
  <si>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</si>
  <si>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</si>
  <si>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</si>
  <si>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</si>
  <si>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</si>
  <si>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</si>
  <si>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</si>
  <si>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</si>
  <si>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</si>
  <si>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</si>
  <si>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</si>
  <si>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</si>
  <si>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</si>
  <si>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</si>
  <si>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</si>
  <si>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</si>
  <si>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</si>
  <si>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</si>
  <si>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</si>
  <si>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</si>
  <si>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</si>
  <si>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</si>
  <si>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</si>
  <si>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</si>
  <si>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</si>
  <si>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</si>
  <si>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</si>
  <si>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</si>
  <si>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</si>
  <si>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</si>
  <si>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</si>
  <si>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</si>
  <si>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</si>
  <si>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</si>
  <si>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</si>
  <si>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</si>
  <si>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</si>
  <si>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</si>
  <si>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</si>
  <si>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</si>
  <si>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</si>
  <si>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</si>
  <si>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</si>
  <si>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</si>
  <si>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</si>
  <si>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</si>
  <si>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</si>
  <si>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</si>
  <si>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</si>
  <si>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</si>
  <si>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</si>
  <si>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</si>
  <si>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</si>
  <si>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</si>
  <si>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</si>
  <si>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</si>
  <si>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</si>
  <si>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</si>
  <si>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</si>
  <si>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</si>
  <si>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</si>
  <si>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</si>
  <si>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</si>
  <si>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</si>
  <si>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</si>
  <si>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</si>
  <si>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</si>
  <si>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</si>
  <si>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</si>
  <si>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</si>
  <si>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</si>
  <si>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</si>
  <si>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</si>
  <si>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</si>
  <si>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</si>
  <si>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</si>
  <si>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</si>
  <si>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</si>
  <si>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</si>
  <si>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</si>
  <si>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</si>
  <si>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</si>
  <si>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</si>
  <si>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</si>
  <si>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</si>
  <si>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</si>
  <si>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</si>
  <si>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</si>
  <si>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</si>
  <si>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</si>
  <si>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</si>
  <si>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</si>
  <si>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</si>
  <si>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</si>
  <si>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</si>
  <si>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</si>
  <si>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</si>
  <si>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</si>
  <si>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</si>
  <si>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</si>
  <si>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</si>
  <si>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</si>
  <si>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</si>
  <si>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</si>
  <si>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</si>
  <si>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</si>
  <si>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</si>
  <si>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</si>
  <si>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</si>
  <si>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</si>
  <si>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</si>
  <si>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</si>
  <si>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</si>
  <si>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</si>
  <si>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</si>
  <si>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</si>
  <si>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</si>
  <si>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</si>
  <si>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</si>
  <si>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</si>
  <si>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</si>
  <si>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</si>
  <si>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</si>
  <si>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</si>
  <si>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</si>
  <si>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</si>
  <si>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</si>
  <si>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</si>
  <si>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</si>
  <si>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</si>
  <si>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</si>
  <si>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</si>
  <si>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</si>
  <si>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</si>
  <si>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</si>
  <si>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</si>
  <si>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</si>
  <si>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</si>
  <si>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</si>
  <si>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</si>
  <si>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</si>
  <si>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</si>
  <si>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</si>
  <si>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</si>
  <si>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</si>
  <si>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</si>
  <si>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</si>
  <si>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</si>
  <si>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</si>
  <si>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</si>
  <si>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</si>
  <si>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</si>
  <si>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</si>
  <si>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</si>
  <si>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</si>
  <si>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</si>
  <si>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</si>
  <si>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</si>
  <si>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</si>
  <si>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</si>
  <si>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</si>
  <si>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</si>
  <si>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</si>
  <si>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</si>
  <si>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</si>
  <si>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</si>
  <si>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</si>
  <si>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</si>
  <si>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</si>
  <si>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</si>
  <si>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</si>
  <si>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</si>
  <si>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</si>
  <si>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</si>
  <si>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</si>
  <si>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</si>
  <si>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</si>
  <si>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</si>
  <si>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</si>
  <si>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</si>
  <si>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</si>
  <si>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</si>
  <si>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</si>
  <si>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</si>
  <si>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</si>
  <si>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</si>
  <si>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</si>
  <si>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</si>
  <si>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</si>
  <si>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</si>
  <si>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</si>
  <si>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</si>
  <si>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</si>
  <si>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</si>
  <si>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</si>
  <si>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</si>
  <si>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</si>
  <si>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</si>
  <si>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</si>
  <si>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</si>
  <si>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</si>
  <si>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</si>
  <si>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</si>
  <si>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</si>
  <si>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</si>
  <si>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</si>
  <si>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</si>
  <si>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</si>
  <si>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</si>
  <si>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</si>
  <si>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</si>
  <si>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</si>
  <si>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</si>
  <si>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</si>
  <si>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</si>
  <si>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</si>
  <si>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</si>
  <si>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</si>
  <si>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</si>
  <si>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</si>
  <si>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</si>
  <si>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</si>
  <si>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</si>
  <si>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</si>
  <si>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</si>
  <si>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</si>
  <si>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</si>
  <si>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</si>
  <si>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</si>
  <si>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</si>
  <si>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</si>
  <si>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</si>
  <si>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</si>
  <si>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</si>
  <si>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</si>
  <si>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</si>
  <si>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</si>
  <si>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</si>
  <si>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</si>
  <si>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</si>
  <si>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</si>
  <si>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</si>
  <si>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</si>
  <si>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</si>
  <si>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</si>
  <si>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</si>
  <si>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</si>
  <si>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</si>
  <si>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</si>
  <si>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</si>
  <si>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</si>
  <si>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</si>
  <si>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</si>
  <si>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</si>
  <si>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</si>
  <si>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</si>
  <si>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</si>
  <si>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</si>
  <si>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</si>
  <si>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</si>
  <si>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</si>
  <si>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</si>
  <si>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</si>
  <si>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</si>
  <si>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</si>
  <si>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</si>
  <si>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</si>
  <si>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</si>
  <si>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</si>
  <si>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</si>
  <si>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</si>
  <si>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</si>
  <si>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</si>
  <si>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</si>
  <si>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</si>
  <si>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</si>
  <si>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</si>
  <si>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</si>
  <si>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</si>
  <si>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</si>
  <si>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</si>
  <si>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</si>
  <si>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</si>
  <si>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</si>
  <si>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</si>
  <si>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</si>
  <si>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</si>
  <si>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</si>
  <si>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</si>
  <si>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</si>
  <si>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</si>
  <si>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</si>
  <si>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</si>
  <si>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</si>
  <si>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</si>
  <si>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</si>
  <si>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</si>
  <si>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</si>
  <si>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</si>
  <si>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</si>
  <si>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</si>
  <si>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</si>
  <si>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</si>
  <si>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</si>
  <si>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</si>
  <si>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</si>
  <si>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</si>
  <si>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</si>
  <si>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</si>
  <si>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</si>
  <si>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</si>
  <si>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</si>
  <si>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</si>
  <si>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</si>
  <si>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</si>
  <si>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</si>
  <si>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</si>
  <si>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</si>
  <si>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</si>
  <si>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</si>
  <si>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</si>
  <si>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</si>
  <si>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</si>
  <si>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</si>
  <si>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</si>
  <si>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</si>
  <si>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</si>
  <si>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</si>
  <si>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</si>
  <si>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</si>
  <si>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</si>
  <si>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</si>
  <si>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</si>
  <si>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</si>
  <si>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</si>
  <si>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</si>
  <si>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</si>
  <si>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</si>
  <si>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</si>
  <si>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</si>
  <si>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</si>
  <si>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</si>
  <si>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</si>
  <si>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</si>
  <si>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</si>
  <si>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</si>
  <si>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</si>
  <si>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</si>
  <si>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</si>
  <si>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</si>
  <si>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</si>
  <si>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</si>
  <si>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</si>
  <si>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</si>
  <si>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</si>
  <si>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</si>
  <si>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</si>
  <si>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</si>
  <si>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</si>
  <si>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</si>
  <si>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</si>
  <si>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</si>
  <si>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</si>
  <si>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</si>
  <si>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</si>
  <si>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</si>
  <si>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</si>
  <si>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</si>
  <si>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</si>
  <si>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</si>
  <si>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</si>
  <si>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</si>
  <si>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</si>
  <si>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</si>
  <si>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</si>
  <si>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</si>
  <si>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</si>
  <si>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</si>
  <si>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</si>
  <si>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</si>
  <si>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</si>
  <si>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</si>
  <si>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</si>
  <si>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</si>
  <si>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</si>
  <si>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</si>
  <si>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</si>
  <si>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</si>
  <si>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</si>
  <si>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</si>
  <si>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</si>
  <si>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</si>
  <si>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</si>
  <si>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</si>
  <si>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</si>
  <si>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</si>
  <si>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</si>
  <si>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</si>
  <si>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</si>
  <si>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</si>
  <si>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</si>
  <si>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</si>
  <si>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</si>
  <si>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</si>
  <si>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</si>
  <si>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</si>
  <si>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</si>
  <si>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</si>
  <si>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</si>
  <si>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</si>
  <si>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</si>
  <si>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</si>
  <si>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</si>
  <si>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</si>
  <si>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</si>
  <si>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</si>
  <si>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</si>
  <si>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</si>
  <si>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</si>
  <si>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</si>
  <si>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</si>
  <si>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</si>
  <si>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</si>
  <si>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</si>
  <si>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</si>
  <si>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</si>
  <si>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</si>
  <si>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</si>
  <si>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</si>
  <si>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</si>
  <si>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</si>
  <si>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</si>
  <si>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</si>
  <si>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</si>
  <si>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</si>
  <si>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</si>
  <si>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</si>
  <si>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</si>
  <si>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</si>
  <si>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</si>
  <si>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</si>
  <si>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</si>
  <si>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</si>
  <si>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</si>
  <si>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</si>
  <si>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</si>
  <si>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</si>
  <si>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</si>
  <si>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</si>
  <si>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</si>
  <si>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</si>
  <si>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</si>
  <si>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</si>
  <si>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</si>
  <si>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</si>
  <si>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</si>
  <si>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</si>
  <si>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</si>
  <si>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</si>
  <si>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</si>
  <si>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</si>
  <si>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</si>
  <si>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</si>
  <si>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</si>
  <si>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</si>
  <si>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</si>
  <si>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</si>
  <si>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</si>
  <si>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</si>
  <si>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</si>
  <si>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</si>
  <si>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</si>
  <si>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</si>
  <si>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</si>
  <si>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</si>
  <si>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</si>
  <si>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</si>
  <si>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</si>
  <si>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</si>
  <si>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</si>
  <si>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</si>
  <si>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</si>
  <si>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</si>
  <si>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</si>
  <si>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</si>
  <si>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</si>
  <si>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</si>
  <si>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</si>
  <si>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</si>
  <si>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</si>
  <si>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</si>
  <si>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</si>
  <si>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</si>
  <si>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</si>
  <si>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</si>
  <si>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</si>
  <si>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</si>
  <si>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</si>
  <si>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</si>
  <si>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</si>
  <si>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</si>
  <si>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</si>
  <si>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</si>
  <si>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</si>
  <si>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</si>
  <si>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</si>
  <si>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</si>
  <si>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</si>
  <si>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</si>
  <si>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</si>
  <si>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</si>
  <si>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</si>
  <si>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</si>
  <si>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</si>
  <si>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</si>
  <si>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</si>
  <si>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</si>
  <si>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</si>
  <si>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</si>
  <si>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</si>
  <si>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</si>
  <si>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</si>
  <si>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</si>
  <si>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</si>
  <si>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</si>
  <si>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</si>
  <si>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</si>
  <si>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</si>
  <si>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</si>
  <si>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</si>
  <si>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</si>
  <si>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</si>
  <si>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</si>
  <si>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</si>
  <si>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</si>
  <si>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</si>
  <si>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</si>
  <si>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</si>
  <si>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</si>
  <si>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</si>
  <si>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</si>
  <si>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</si>
  <si>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</si>
  <si>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</si>
  <si>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</si>
  <si>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</si>
  <si>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</si>
  <si>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</si>
  <si>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</si>
  <si>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</si>
  <si>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</si>
  <si>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</si>
  <si>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</si>
  <si>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</si>
  <si>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</si>
  <si>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</si>
  <si>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</si>
  <si>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</si>
  <si>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</si>
  <si>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</si>
  <si>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</si>
  <si>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</si>
  <si>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</si>
  <si>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</si>
  <si>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</si>
  <si>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</si>
  <si>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</si>
  <si>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</si>
  <si>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</si>
  <si>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</si>
  <si>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</si>
  <si>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</si>
  <si>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</si>
  <si>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</si>
  <si>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</si>
  <si>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</si>
  <si>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</si>
  <si>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</si>
  <si>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</si>
  <si>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</si>
  <si>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</si>
  <si>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</si>
  <si>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</si>
  <si>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</si>
  <si>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</si>
  <si>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</si>
  <si>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</si>
  <si>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</si>
  <si>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</si>
  <si>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</si>
  <si>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</si>
  <si>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</si>
  <si>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</si>
  <si>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</si>
  <si>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</si>
  <si>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</si>
  <si>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</si>
  <si>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</si>
  <si>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</si>
  <si>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</si>
  <si>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</si>
  <si>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</si>
  <si>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</si>
  <si>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</si>
  <si>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</si>
  <si>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</si>
  <si>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</si>
  <si>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</si>
  <si>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</si>
  <si>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</si>
  <si>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</si>
  <si>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</si>
  <si>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</si>
  <si>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</si>
  <si>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</si>
  <si>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</si>
  <si>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</si>
  <si>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</si>
  <si>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</si>
  <si>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</si>
  <si>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</si>
  <si>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</si>
  <si>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</si>
  <si>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</si>
  <si>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</si>
  <si>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</si>
  <si>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</si>
  <si>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</si>
  <si>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</si>
  <si>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</si>
  <si>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</si>
  <si>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</si>
  <si>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</si>
  <si>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</si>
  <si>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</si>
  <si>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</si>
  <si>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</si>
  <si>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</si>
  <si>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</si>
  <si>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</si>
  <si>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</si>
  <si>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</si>
  <si>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</si>
  <si>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</si>
  <si>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</si>
  <si>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</si>
  <si>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</si>
  <si>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</si>
  <si>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</si>
  <si>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</si>
  <si>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</si>
  <si>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</si>
  <si>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</si>
  <si>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</si>
  <si>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</si>
  <si>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</si>
  <si>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</si>
  <si>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</si>
  <si>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</si>
  <si>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</si>
  <si>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</si>
  <si>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</si>
  <si>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</si>
  <si>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</si>
  <si>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</si>
  <si>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</si>
  <si>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</si>
  <si>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</si>
  <si>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</si>
  <si>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</si>
  <si>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</si>
  <si>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</si>
  <si>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</si>
  <si>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</si>
  <si>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</si>
  <si>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</si>
  <si>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</si>
  <si>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</si>
  <si>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</si>
  <si>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</si>
  <si>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</si>
  <si>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</si>
  <si>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</si>
  <si>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</si>
  <si>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</si>
  <si>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</si>
  <si>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</si>
  <si>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</si>
  <si>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</si>
  <si>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</si>
  <si>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</si>
  <si>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</si>
  <si>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</si>
  <si>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</si>
  <si>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</si>
  <si>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</si>
  <si>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</si>
  <si>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</si>
  <si>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</si>
  <si>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</si>
  <si>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</si>
  <si>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</si>
  <si>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</si>
  <si>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</si>
  <si>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</si>
  <si>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</si>
  <si>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</si>
  <si>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</si>
  <si>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</si>
  <si>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</si>
  <si>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</si>
  <si>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</si>
  <si>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</si>
  <si>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</si>
  <si>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</si>
  <si>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</si>
  <si>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</si>
  <si>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</si>
  <si>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</si>
  <si>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</si>
  <si>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</si>
  <si>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</si>
  <si>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</si>
  <si>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</si>
  <si>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</si>
  <si>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</si>
  <si>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</si>
  <si>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</si>
  <si>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</si>
  <si>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</si>
  <si>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</si>
  <si>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</si>
  <si>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</si>
  <si>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</si>
  <si>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</si>
  <si>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</si>
  <si>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</si>
  <si>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</si>
  <si>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</si>
  <si>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</si>
  <si>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</si>
  <si>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</si>
  <si>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</si>
  <si>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</si>
  <si>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</si>
  <si>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</si>
  <si>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</si>
  <si>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</si>
  <si>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</si>
  <si>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</si>
  <si>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</si>
  <si>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</si>
  <si>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</si>
  <si>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</si>
  <si>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</si>
  <si>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</si>
  <si>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</si>
  <si>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</si>
  <si>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</si>
  <si>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</si>
  <si>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</si>
  <si>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</si>
  <si>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</si>
  <si>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</si>
  <si>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</si>
  <si>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</si>
  <si>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</si>
  <si>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</si>
  <si>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</si>
  <si>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</si>
  <si>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</si>
  <si>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</si>
  <si>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</si>
  <si>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</si>
  <si>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</si>
  <si>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</si>
  <si>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</si>
  <si>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</si>
  <si>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</si>
  <si>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</si>
  <si>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</si>
  <si>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</si>
  <si>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</si>
  <si>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</si>
  <si>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</si>
  <si>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</si>
  <si>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</si>
  <si>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</si>
  <si>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</si>
  <si>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</si>
  <si>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</si>
  <si>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</si>
  <si>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</si>
  <si>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</si>
  <si>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</si>
  <si>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</si>
  <si>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</si>
  <si>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</si>
  <si>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</si>
  <si>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</si>
  <si>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</si>
  <si>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</si>
  <si>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</si>
  <si>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</si>
  <si>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</si>
  <si>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</si>
  <si>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</si>
  <si>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</si>
  <si>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</si>
  <si>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</si>
  <si>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</si>
  <si>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</si>
  <si>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</si>
  <si>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</si>
  <si>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</si>
  <si>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</si>
  <si>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</si>
  <si>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</si>
  <si>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</si>
  <si>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</si>
  <si>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</si>
  <si>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</si>
  <si>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</si>
  <si>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</si>
  <si>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</si>
  <si>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</si>
  <si>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</si>
  <si>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</si>
  <si>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</si>
  <si>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</si>
  <si>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</si>
  <si>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</si>
  <si>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</si>
  <si>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</si>
  <si>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</si>
  <si>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</si>
  <si>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</si>
  <si>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</si>
  <si>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</si>
  <si>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</si>
  <si>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</si>
  <si>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</si>
  <si>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</si>
  <si>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</si>
  <si>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</si>
  <si>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</si>
  <si>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</si>
  <si>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</si>
  <si>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</si>
  <si>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</si>
  <si>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</si>
  <si>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</si>
  <si>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</si>
  <si>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</si>
  <si>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</si>
  <si>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</si>
  <si>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</si>
  <si>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</si>
  <si>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</si>
  <si>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</si>
  <si>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</si>
  <si>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</si>
  <si>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</si>
  <si>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</si>
  <si>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</si>
  <si>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</si>
  <si>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</si>
  <si>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</si>
  <si>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</si>
  <si>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</si>
  <si>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</si>
  <si>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</si>
  <si>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</si>
  <si>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</si>
  <si>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</si>
  <si>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</si>
  <si>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</si>
  <si>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</si>
  <si>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</si>
  <si>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</si>
  <si>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</si>
  <si>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</si>
  <si>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</si>
  <si>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</si>
  <si>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</si>
  <si>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</si>
  <si>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</si>
  <si>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</si>
  <si>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</si>
  <si>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</si>
  <si>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</si>
  <si>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</si>
  <si>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</si>
  <si>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</si>
  <si>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</si>
  <si>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</si>
  <si>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</si>
  <si>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</si>
  <si>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</si>
  <si>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</si>
  <si>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</si>
  <si>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</si>
  <si>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</si>
  <si>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</si>
  <si>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</si>
  <si>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</si>
  <si>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</si>
  <si>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</si>
  <si>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</si>
  <si>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</si>
  <si>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</si>
  <si>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</si>
  <si>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</si>
  <si>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</si>
  <si>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</si>
  <si>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</si>
  <si>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</si>
  <si>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</si>
  <si>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</si>
  <si>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</si>
  <si>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</si>
  <si>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</si>
  <si>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</si>
  <si>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</si>
  <si>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</si>
  <si>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</si>
  <si>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</si>
  <si>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</si>
  <si>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</si>
  <si>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</si>
  <si>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</si>
  <si>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</si>
  <si>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</si>
  <si>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</si>
  <si>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</si>
  <si>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</si>
  <si>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</si>
  <si>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</si>
  <si>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</si>
  <si>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</si>
  <si>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</si>
  <si>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</si>
  <si>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</si>
  <si>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</si>
  <si>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</si>
  <si>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</si>
  <si>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</si>
  <si>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</si>
  <si>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</si>
  <si>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</si>
  <si>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</si>
  <si>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</si>
  <si>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</si>
  <si>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</si>
  <si>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</si>
  <si>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</si>
  <si>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</si>
  <si>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</si>
  <si>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</si>
  <si>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</si>
  <si>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</si>
  <si>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</si>
  <si>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</si>
  <si>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</si>
  <si>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</si>
  <si>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</si>
  <si>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</si>
  <si>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</si>
  <si>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</si>
  <si>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</si>
  <si>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</si>
  <si>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</si>
  <si>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</si>
  <si>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</si>
  <si>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</si>
  <si>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</si>
  <si>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</si>
  <si>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</si>
  <si>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</si>
  <si>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</si>
  <si>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</si>
  <si>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</si>
  <si>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</si>
  <si>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</si>
  <si>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</si>
  <si>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</si>
  <si>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</si>
  <si>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</si>
  <si>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</si>
  <si>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</si>
  <si>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</si>
  <si>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</si>
  <si>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</si>
  <si>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</si>
  <si>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</si>
  <si>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</si>
  <si>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</si>
  <si>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</si>
  <si>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</si>
  <si>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</si>
  <si>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</si>
  <si>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</si>
  <si>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</si>
  <si>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</si>
  <si>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</si>
  <si>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</si>
  <si>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</si>
  <si>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</si>
  <si>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</si>
  <si>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</si>
  <si>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</si>
  <si>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</si>
  <si>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</si>
  <si>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</si>
  <si>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</si>
  <si>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</si>
  <si>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</si>
  <si>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</si>
  <si>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</si>
  <si>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</si>
  <si>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</si>
  <si>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</si>
  <si>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</si>
  <si>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</si>
  <si>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</si>
  <si>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</si>
  <si>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</si>
  <si>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</si>
  <si>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</si>
  <si>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</si>
  <si>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</si>
  <si>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</si>
  <si>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</si>
  <si>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</si>
  <si>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</si>
  <si>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</si>
  <si>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</si>
  <si>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</si>
  <si>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</si>
  <si>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</si>
  <si>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</si>
  <si>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</si>
  <si>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</si>
  <si>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</si>
  <si>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</si>
  <si>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</si>
  <si>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</si>
  <si>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</si>
  <si>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</si>
  <si>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</si>
  <si>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</si>
  <si>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</si>
  <si>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</si>
  <si>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</si>
  <si>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</si>
  <si>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</si>
  <si>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</si>
  <si>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</si>
  <si>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</si>
  <si>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</si>
  <si>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</si>
  <si>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</si>
  <si>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</si>
  <si>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</si>
  <si>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</si>
  <si>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</si>
  <si>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</si>
  <si>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</si>
  <si>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</si>
  <si>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</si>
  <si>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</si>
  <si>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</si>
  <si>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</si>
  <si>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</si>
  <si>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</si>
  <si>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</si>
  <si>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</si>
  <si>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</si>
  <si>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</si>
  <si>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</si>
  <si>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</si>
  <si>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</si>
  <si>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</si>
  <si>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</si>
  <si>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</si>
  <si>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</si>
  <si>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</si>
  <si>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</si>
  <si>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</si>
  <si>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</si>
  <si>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</si>
  <si>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</si>
  <si>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</si>
  <si>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</si>
  <si>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</si>
  <si>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</si>
  <si>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</si>
  <si>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</si>
  <si>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</si>
  <si>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</si>
  <si>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</si>
  <si>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</si>
  <si>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</si>
  <si>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</si>
  <si>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</si>
  <si>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</si>
  <si>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</si>
  <si>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</si>
  <si>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</si>
  <si>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</si>
  <si>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</si>
  <si>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</si>
  <si>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</si>
  <si>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</si>
  <si>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</si>
  <si>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</si>
  <si>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</si>
  <si>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</si>
  <si>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</si>
  <si>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</si>
  <si>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</si>
  <si>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</si>
  <si>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</si>
  <si>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</si>
  <si>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</si>
  <si>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</si>
  <si>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</si>
  <si>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</si>
  <si>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</si>
  <si>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</si>
  <si>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</si>
  <si>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</si>
  <si>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</si>
  <si>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</si>
  <si>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</si>
  <si>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</si>
  <si>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</si>
  <si>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</si>
  <si>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</si>
  <si>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</si>
  <si>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</si>
  <si>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</si>
  <si>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</si>
  <si>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</si>
  <si>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</si>
  <si>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</si>
  <si>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</si>
  <si>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</si>
  <si>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</si>
  <si>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</si>
  <si>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</si>
  <si>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</si>
  <si>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</si>
  <si>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</si>
  <si>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</si>
  <si>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</si>
  <si>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</si>
  <si>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</si>
  <si>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</si>
  <si>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</si>
  <si>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</si>
  <si>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</si>
  <si>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</si>
  <si>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</si>
  <si>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</si>
  <si>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</si>
  <si>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</si>
  <si>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</si>
  <si>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</si>
  <si>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</si>
  <si>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</si>
  <si>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</si>
  <si>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</si>
  <si>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</si>
  <si>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</si>
  <si>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</si>
  <si>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</si>
  <si>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</si>
  <si>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</si>
  <si>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</si>
  <si>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</si>
  <si>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</si>
  <si>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</si>
  <si>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</si>
  <si>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</si>
  <si>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</si>
  <si>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</si>
  <si>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</si>
  <si>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</si>
  <si>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</si>
  <si>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</si>
  <si>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</si>
  <si>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</si>
  <si>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</si>
  <si>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</si>
  <si>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</si>
  <si>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</si>
  <si>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</si>
  <si>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</si>
  <si>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</si>
  <si>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</si>
  <si>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</si>
  <si>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</si>
  <si>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</si>
  <si>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</si>
  <si>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</si>
  <si>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</si>
  <si>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</si>
  <si>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</si>
  <si>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</si>
  <si>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</si>
  <si>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</si>
  <si>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</si>
  <si>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</si>
  <si>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</si>
  <si>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</si>
  <si>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</si>
  <si>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</si>
  <si>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</si>
  <si>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</si>
  <si>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</si>
  <si>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</si>
  <si>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</si>
  <si>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</si>
  <si>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</si>
  <si>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</si>
  <si>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</si>
  <si>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</si>
  <si>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</si>
  <si>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</si>
  <si>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</si>
  <si>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</si>
  <si>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</si>
  <si>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</si>
  <si>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</si>
  <si>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</si>
  <si>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</si>
  <si>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</si>
  <si>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</si>
  <si>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</si>
  <si>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</si>
  <si>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</si>
  <si>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</si>
  <si>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</si>
  <si>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</si>
  <si>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</si>
  <si>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</si>
  <si>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</si>
  <si>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</si>
  <si>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</si>
  <si>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</si>
  <si>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</si>
  <si>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</si>
  <si>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</si>
  <si>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</si>
  <si>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</si>
  <si>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</si>
  <si>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</si>
  <si>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</si>
  <si>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</si>
  <si>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</si>
  <si>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</si>
  <si>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</si>
  <si>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</si>
  <si>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</si>
  <si>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</si>
  <si>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</si>
  <si>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</si>
  <si>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</si>
  <si>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</si>
  <si>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</si>
  <si>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</si>
  <si>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</si>
  <si>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</si>
  <si>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</si>
  <si>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</si>
  <si>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</si>
  <si>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</si>
  <si>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</si>
  <si>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</si>
  <si>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</si>
  <si>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</si>
  <si>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</si>
  <si>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</si>
  <si>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</si>
  <si>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</si>
  <si>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</si>
  <si>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</si>
  <si>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</si>
  <si>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</si>
  <si>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</si>
  <si>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</si>
  <si>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</si>
  <si>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</si>
  <si>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</si>
  <si>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</si>
  <si>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</si>
  <si>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</si>
  <si>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</si>
  <si>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</si>
  <si>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</si>
  <si>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</si>
  <si>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</si>
  <si>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</si>
  <si>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</si>
  <si>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</si>
  <si>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</si>
  <si>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</si>
  <si>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</si>
  <si>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</si>
  <si>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</si>
  <si>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</si>
  <si>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</si>
  <si>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</si>
  <si>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</si>
  <si>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</si>
  <si>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</si>
  <si>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</si>
  <si>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</si>
  <si>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</si>
  <si>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</si>
  <si>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</si>
  <si>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</si>
  <si>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</si>
  <si>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</si>
  <si>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</si>
  <si>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</si>
  <si>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</si>
  <si>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</si>
  <si>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</si>
  <si>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</si>
  <si>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</si>
  <si>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</si>
  <si>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</si>
  <si>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</si>
  <si>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</si>
  <si>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</si>
  <si>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</si>
  <si>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</si>
  <si>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</si>
  <si>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</si>
  <si>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</si>
  <si>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</si>
  <si>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</si>
  <si>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</si>
  <si>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</si>
  <si>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</si>
  <si>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</si>
  <si>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</si>
  <si>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</si>
  <si>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</si>
  <si>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</si>
  <si>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</si>
  <si>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</si>
  <si>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</si>
  <si>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</si>
  <si>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</si>
  <si>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</si>
  <si>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</si>
  <si>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</si>
  <si>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</si>
  <si>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</si>
  <si>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</si>
  <si>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</si>
  <si>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</si>
  <si>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</si>
  <si>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</si>
  <si>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</si>
  <si>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</si>
  <si>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</si>
  <si>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</si>
  <si>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</si>
  <si>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</si>
  <si>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</si>
  <si>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</si>
  <si>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</si>
  <si>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</si>
  <si>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</si>
  <si>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</si>
  <si>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</si>
  <si>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</si>
  <si>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</si>
  <si>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</si>
  <si>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</si>
  <si>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</si>
  <si>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</si>
  <si>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</si>
  <si>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</si>
  <si>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</si>
  <si>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</si>
  <si>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</si>
  <si>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</si>
  <si>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</si>
  <si>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</si>
  <si>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</si>
  <si>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</si>
  <si>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</si>
  <si>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</si>
  <si>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</si>
  <si>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</si>
  <si>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</si>
  <si>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</si>
  <si>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</si>
  <si>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</si>
  <si>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</si>
  <si>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</si>
  <si>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</si>
  <si>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</si>
  <si>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</si>
  <si>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</si>
  <si>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</si>
  <si>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</si>
  <si>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</si>
  <si>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</si>
  <si>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</si>
  <si>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</si>
  <si>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</si>
  <si>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</si>
  <si>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</si>
  <si>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</si>
  <si>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</si>
  <si>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</si>
  <si>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</si>
  <si>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</si>
  <si>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</si>
  <si>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</si>
  <si>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</si>
  <si>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</si>
  <si>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</si>
  <si>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</si>
  <si>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</si>
  <si>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</si>
  <si>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</si>
  <si>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</si>
  <si>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</si>
  <si>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</si>
  <si>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</si>
  <si>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</si>
  <si>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</si>
  <si>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</si>
  <si>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</si>
  <si>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</si>
  <si>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</si>
  <si>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</si>
  <si>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</si>
  <si>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</si>
  <si>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</si>
  <si>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</si>
  <si>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</si>
  <si>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</si>
  <si>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</si>
  <si>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</si>
  <si>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</si>
  <si>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</si>
  <si>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</si>
  <si>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</si>
  <si>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</si>
  <si>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</si>
  <si>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</si>
  <si>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</si>
  <si>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</si>
  <si>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</si>
  <si>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</si>
  <si>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</si>
  <si>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</si>
  <si>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</si>
  <si>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</si>
  <si>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</si>
  <si>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</si>
  <si>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</si>
  <si>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</si>
  <si>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</si>
  <si>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</si>
  <si>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</si>
  <si>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</si>
  <si>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</si>
  <si>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</si>
  <si>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</si>
  <si>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</si>
  <si>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</si>
  <si>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</si>
  <si>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</si>
  <si>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</si>
  <si>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</si>
  <si>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</si>
  <si>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</si>
  <si>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</si>
  <si>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</si>
  <si>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</si>
  <si>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</si>
  <si>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</si>
  <si>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</si>
  <si>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</si>
  <si>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</si>
  <si>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</si>
  <si>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</si>
  <si>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</si>
  <si>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</si>
  <si>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</si>
  <si>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</si>
  <si>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</si>
  <si>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</si>
  <si>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</si>
  <si>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</si>
  <si>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</si>
  <si>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</si>
  <si>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</si>
  <si>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</si>
  <si>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</si>
  <si>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</si>
  <si>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</si>
  <si>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</si>
  <si>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</si>
  <si>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</si>
  <si>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</si>
  <si>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</si>
  <si>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</si>
  <si>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</si>
  <si>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</si>
  <si>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</si>
  <si>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</si>
  <si>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</si>
  <si>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</si>
  <si>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</si>
  <si>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</si>
  <si>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</si>
  <si>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</si>
  <si>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</si>
  <si>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</si>
  <si>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</si>
  <si>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</si>
  <si>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</si>
  <si>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</si>
  <si>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</si>
  <si>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</si>
  <si>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</si>
  <si>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</si>
  <si>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</si>
  <si>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</si>
  <si>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</si>
  <si>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</si>
  <si>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</si>
  <si>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</si>
  <si>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</si>
  <si>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</si>
  <si>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</si>
  <si>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</si>
  <si>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</si>
  <si>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</si>
  <si>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</si>
  <si>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</si>
  <si>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</si>
  <si>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</si>
  <si>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</si>
  <si>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</si>
  <si>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</si>
  <si>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</si>
  <si>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</si>
  <si>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</si>
  <si>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</si>
  <si>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</si>
  <si>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</si>
  <si>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</si>
  <si>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</si>
  <si>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</si>
  <si>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</si>
  <si>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</si>
  <si>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</si>
  <si>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</si>
  <si>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</si>
  <si>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</si>
  <si>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</si>
  <si>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</si>
  <si>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</si>
  <si>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</si>
  <si>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</si>
  <si>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</si>
  <si>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</si>
  <si>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</si>
  <si>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</si>
  <si>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</si>
  <si>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</si>
  <si>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</si>
  <si>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</si>
  <si>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</si>
  <si>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</si>
  <si>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</si>
  <si>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</si>
  <si>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</si>
  <si>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</si>
  <si>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</si>
  <si>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</si>
  <si>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</si>
  <si>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</si>
  <si>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</si>
  <si>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</si>
  <si>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</si>
  <si>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</si>
  <si>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</si>
  <si>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</si>
  <si>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</si>
  <si>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</si>
  <si>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</si>
  <si>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</si>
  <si>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</si>
  <si>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</si>
  <si>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</si>
  <si>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</si>
  <si>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</si>
  <si>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</si>
  <si>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</si>
  <si>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</si>
  <si>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</si>
  <si>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</si>
  <si>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</si>
  <si>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</si>
  <si>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</si>
  <si>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</si>
  <si>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</si>
  <si>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</si>
  <si>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</si>
  <si>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</si>
  <si>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</si>
  <si>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</si>
  <si>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</si>
  <si>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</si>
  <si>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</si>
  <si>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</si>
  <si>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</si>
  <si>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</si>
  <si>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</si>
  <si>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</si>
  <si>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</si>
  <si>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</si>
  <si>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</si>
  <si>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</si>
  <si>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</si>
  <si>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</si>
  <si>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</si>
  <si>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</si>
  <si>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</si>
  <si>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</si>
  <si>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</si>
  <si>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</si>
  <si>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</si>
  <si>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</si>
  <si>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</si>
  <si>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</si>
  <si>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</si>
  <si>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</si>
  <si>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</si>
  <si>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</si>
  <si>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</si>
  <si>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</si>
  <si>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</si>
  <si>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</si>
  <si>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</si>
  <si>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</si>
  <si>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</si>
  <si>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</si>
  <si>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</si>
  <si>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</si>
  <si>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</si>
  <si>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</si>
  <si>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</si>
  <si>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</si>
  <si>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</si>
  <si>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</si>
  <si>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</si>
  <si>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</si>
  <si>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</si>
  <si>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</si>
  <si>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</si>
  <si>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</si>
  <si>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</si>
  <si>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</si>
  <si>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</si>
  <si>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</si>
  <si>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</si>
  <si>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</si>
  <si>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</si>
  <si>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</si>
  <si>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</si>
  <si>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</si>
  <si>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</si>
  <si>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</si>
  <si>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</si>
  <si>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</si>
  <si>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</si>
  <si>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</si>
  <si>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</si>
  <si>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</si>
  <si>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</si>
  <si>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</si>
  <si>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</si>
  <si>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</si>
  <si>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</si>
  <si>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</si>
  <si>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</si>
  <si>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</si>
  <si>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</si>
  <si>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</si>
  <si>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</si>
  <si>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</si>
  <si>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</si>
  <si>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</si>
  <si>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</si>
  <si>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</si>
  <si>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</si>
  <si>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</si>
  <si>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</si>
  <si>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</si>
  <si>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</si>
  <si>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</si>
  <si>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</si>
  <si>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</si>
  <si>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</si>
  <si>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</si>
  <si>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</si>
  <si>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</si>
  <si>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</si>
  <si>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</si>
  <si>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</si>
  <si>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</si>
  <si>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</si>
  <si>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</si>
  <si>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</si>
  <si>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</si>
  <si>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</si>
  <si>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</si>
  <si>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</si>
  <si>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</si>
  <si>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</si>
  <si>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</si>
  <si>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</si>
  <si>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</si>
  <si>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</si>
  <si>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</si>
  <si>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</si>
  <si>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</si>
  <si>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</si>
  <si>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</si>
  <si>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</si>
  <si>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</si>
  <si>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</si>
  <si>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</si>
  <si>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</si>
  <si>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</si>
  <si>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</si>
  <si>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</si>
  <si>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</si>
  <si>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</si>
  <si>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</si>
  <si>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</si>
  <si>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</si>
  <si>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</si>
  <si>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</si>
  <si>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</si>
  <si>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</si>
  <si>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</si>
  <si>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</si>
  <si>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</si>
  <si>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</si>
  <si>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</si>
  <si>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</si>
  <si>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</si>
  <si>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</si>
  <si>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</si>
  <si>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</si>
  <si>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</si>
  <si>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</si>
  <si>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</si>
  <si>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</si>
  <si>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</si>
  <si>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</si>
  <si>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</si>
  <si>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</si>
  <si>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</si>
  <si>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</si>
  <si>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</si>
  <si>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</si>
  <si>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</si>
  <si>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</si>
  <si>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</si>
  <si>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</si>
  <si>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</si>
  <si>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</si>
  <si>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</si>
  <si>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</si>
  <si>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</si>
  <si>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</si>
  <si>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</si>
  <si>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</si>
  <si>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</si>
  <si>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</si>
  <si>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</si>
  <si>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</si>
  <si>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</si>
  <si>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</si>
  <si>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</si>
  <si>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</si>
  <si>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</si>
  <si>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</si>
  <si>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</si>
  <si>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</si>
  <si>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</si>
  <si>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</si>
  <si>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</si>
  <si>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</si>
  <si>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</si>
  <si>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</si>
  <si>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</si>
  <si>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</si>
  <si>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</si>
  <si>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</si>
  <si>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</si>
  <si>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</si>
  <si>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</si>
  <si>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</si>
  <si>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</si>
  <si>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</si>
  <si>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</si>
  <si>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</si>
  <si>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</si>
  <si>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</si>
  <si>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</si>
  <si>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</si>
  <si>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</si>
  <si>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</si>
  <si>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</si>
  <si>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</si>
  <si>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</si>
  <si>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</si>
  <si>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</si>
  <si>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</si>
  <si>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</si>
  <si>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</si>
  <si>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</si>
  <si>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</si>
  <si>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</si>
  <si>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</si>
  <si>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</si>
  <si>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</si>
  <si>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</si>
  <si>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</si>
  <si>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</si>
  <si>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</si>
  <si>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</si>
  <si>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</si>
  <si>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</si>
  <si>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</si>
  <si>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</si>
  <si>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</si>
  <si>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</si>
  <si>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</si>
  <si>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</si>
  <si>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</si>
  <si>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</si>
  <si>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</si>
  <si>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</si>
  <si>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</si>
  <si>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</si>
  <si>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</si>
  <si>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</si>
  <si>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</si>
  <si>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</si>
  <si>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</si>
  <si>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</si>
  <si>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</si>
  <si>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</si>
  <si>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</si>
  <si>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</si>
  <si>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</si>
  <si>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</si>
  <si>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</si>
  <si>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</si>
  <si>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</si>
  <si>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</si>
  <si>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</si>
  <si>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</si>
  <si>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</si>
  <si>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</si>
  <si>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</si>
  <si>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</si>
  <si>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</si>
  <si>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</si>
  <si>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</si>
  <si>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</si>
  <si>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</si>
  <si>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</si>
  <si>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</si>
  <si>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</si>
  <si>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</si>
  <si>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</si>
  <si>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</si>
  <si>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</si>
  <si>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</si>
  <si>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</si>
  <si>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</si>
  <si>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</si>
  <si>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</si>
  <si>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</si>
  <si>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</si>
  <si>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</si>
  <si>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</si>
  <si>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</si>
  <si>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</si>
  <si>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</si>
  <si>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</si>
  <si>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</si>
  <si>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</si>
  <si>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</si>
  <si>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</si>
  <si>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</si>
  <si>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</si>
  <si>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</si>
  <si>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</si>
  <si>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</si>
  <si>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</si>
  <si>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</si>
  <si>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</si>
  <si>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</si>
  <si>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</si>
  <si>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</si>
  <si>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</si>
  <si>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</si>
  <si>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</si>
  <si>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</si>
  <si>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</si>
  <si>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</si>
  <si>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</si>
  <si>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</si>
  <si>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</si>
  <si>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</si>
  <si>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</si>
  <si>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</si>
  <si>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</si>
  <si>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</si>
  <si>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</si>
  <si>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</si>
  <si>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</si>
  <si>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</si>
  <si>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</si>
  <si>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</si>
  <si>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</si>
  <si>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</si>
  <si>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</si>
  <si>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</si>
  <si>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</si>
  <si>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</si>
  <si>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</si>
  <si>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</si>
  <si>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</si>
  <si>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</si>
  <si>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</si>
  <si>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</si>
  <si>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</si>
  <si>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</si>
  <si>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</si>
  <si>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</si>
  <si>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</si>
  <si>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</si>
  <si>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</si>
  <si>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</si>
  <si>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</si>
  <si>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</si>
  <si>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</si>
  <si>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</si>
  <si>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</si>
  <si>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</si>
  <si>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</si>
  <si>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</si>
  <si>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</si>
  <si>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</si>
  <si>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</si>
  <si>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</si>
  <si>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</si>
  <si>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</si>
  <si>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</si>
  <si>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</si>
  <si>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</si>
  <si>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</si>
  <si>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</si>
  <si>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</si>
  <si>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</si>
  <si>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</si>
  <si>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</si>
  <si>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</si>
  <si>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</si>
  <si>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</si>
  <si>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</si>
  <si>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</si>
  <si>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</si>
  <si>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</si>
  <si>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</si>
  <si>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</si>
  <si>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</si>
  <si>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</si>
  <si>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</si>
  <si>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</si>
  <si>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</si>
  <si>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</si>
  <si>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</si>
  <si>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</si>
  <si>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</si>
  <si>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</si>
  <si>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</si>
  <si>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</si>
  <si>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</si>
  <si>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</si>
  <si>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</si>
  <si>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</si>
  <si>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</si>
  <si>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</si>
  <si>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</si>
  <si>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</si>
  <si>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</si>
  <si>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</si>
  <si>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</si>
  <si>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</si>
  <si>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</si>
  <si>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</si>
  <si>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</si>
  <si>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</si>
  <si>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</si>
  <si>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</si>
  <si>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</si>
  <si>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</si>
  <si>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</si>
  <si>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</si>
  <si>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</si>
  <si>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</si>
  <si>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</si>
  <si>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</si>
  <si>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</si>
  <si>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</si>
  <si>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</si>
  <si>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</si>
  <si>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</si>
  <si>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</si>
  <si>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</si>
  <si>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</si>
  <si>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</si>
  <si>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</si>
  <si>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</si>
  <si>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</si>
  <si>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</si>
  <si>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</si>
  <si>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</si>
  <si>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</si>
  <si>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</si>
  <si>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</si>
  <si>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</si>
  <si>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</si>
  <si>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</si>
  <si>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</si>
  <si>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</si>
  <si>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</si>
  <si>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</si>
  <si>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</si>
  <si>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</si>
  <si>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</si>
  <si>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</si>
  <si>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</si>
  <si>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</si>
  <si>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</si>
  <si>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</si>
  <si>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</si>
  <si>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</si>
  <si>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</si>
  <si>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</si>
  <si>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</si>
  <si>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</si>
  <si>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</si>
  <si>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</si>
  <si>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</si>
  <si>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</si>
  <si>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</si>
  <si>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</si>
  <si>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</si>
  <si>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</si>
  <si>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</si>
  <si>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</si>
  <si>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</si>
  <si>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</si>
  <si>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</si>
  <si>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</si>
  <si>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</si>
  <si>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</si>
  <si>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</si>
  <si>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</si>
  <si>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</si>
  <si>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</si>
  <si>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</si>
  <si>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</si>
  <si>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</si>
  <si>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</si>
  <si>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</si>
  <si>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</si>
  <si>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</si>
  <si>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</si>
  <si>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</si>
  <si>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</si>
  <si>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</si>
  <si>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</si>
  <si>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</si>
  <si>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</si>
  <si>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</si>
  <si>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</si>
  <si>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</si>
  <si>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</si>
  <si>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</si>
  <si>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</si>
  <si>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</si>
  <si>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</si>
  <si>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</si>
  <si>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</si>
  <si>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</si>
  <si>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</si>
  <si>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</si>
  <si>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</si>
  <si>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</si>
  <si>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</si>
  <si>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</si>
  <si>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</si>
  <si>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</si>
  <si>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</si>
  <si>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</si>
  <si>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</si>
  <si>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</si>
  <si>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</si>
  <si>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</si>
  <si>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</si>
  <si>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</si>
  <si>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</si>
  <si>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</si>
  <si>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</si>
  <si>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</si>
  <si>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</si>
  <si>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</si>
  <si>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</si>
  <si>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</si>
  <si>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</si>
  <si>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</si>
  <si>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</si>
  <si>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</si>
  <si>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</si>
  <si>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</si>
  <si>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</si>
  <si>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</si>
  <si>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</si>
  <si>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</si>
  <si>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</si>
  <si>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</si>
  <si>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</si>
  <si>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</si>
  <si>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</si>
  <si>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</si>
  <si>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</si>
  <si>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</si>
  <si>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</si>
  <si>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</si>
  <si>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</si>
  <si>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</si>
  <si>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</si>
  <si>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</si>
  <si>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</si>
  <si>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</si>
  <si>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</si>
  <si>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</si>
  <si>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</si>
  <si>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</si>
  <si>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</si>
  <si>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</si>
  <si>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</si>
  <si>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</si>
  <si>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</si>
  <si>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</si>
  <si>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</si>
  <si>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</si>
  <si>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</si>
  <si>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</si>
  <si>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</si>
  <si>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</si>
  <si>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</si>
  <si>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</si>
  <si>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</si>
  <si>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</si>
  <si>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</si>
  <si>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</si>
  <si>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</si>
  <si>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</si>
  <si>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</si>
  <si>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</si>
  <si>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</si>
  <si>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</si>
  <si>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</si>
  <si>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</si>
  <si>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</si>
  <si>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</si>
  <si>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</si>
  <si>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</si>
  <si>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</si>
  <si>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</si>
  <si>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</si>
  <si>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</si>
  <si>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</si>
  <si>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</si>
  <si>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</si>
  <si>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</si>
  <si>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</si>
  <si>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</si>
  <si>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</si>
  <si>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</si>
  <si>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</si>
  <si>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</si>
  <si>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</si>
  <si>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</si>
  <si>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</si>
  <si>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</si>
  <si>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</si>
  <si>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</si>
  <si>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</si>
  <si>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</si>
  <si>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</si>
  <si>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</si>
  <si>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</si>
  <si>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</si>
  <si>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</si>
  <si>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</si>
  <si>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</si>
  <si>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</si>
  <si>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</si>
  <si>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</si>
  <si>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</si>
  <si>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</si>
  <si>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</si>
  <si>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</si>
  <si>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</si>
  <si>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</si>
  <si>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</si>
  <si>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</si>
  <si>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</si>
  <si>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</si>
  <si>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</si>
  <si>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</si>
  <si>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</si>
  <si>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</si>
  <si>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</si>
  <si>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</si>
  <si>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</si>
  <si>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</si>
  <si>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</si>
  <si>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</si>
  <si>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</si>
  <si>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</si>
  <si>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</si>
  <si>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</si>
  <si>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</si>
  <si>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</si>
  <si>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</si>
  <si>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</si>
  <si>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</si>
  <si>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</si>
  <si>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</si>
  <si>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</si>
  <si>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</si>
  <si>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</si>
  <si>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</si>
  <si>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</si>
  <si>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</si>
  <si>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</si>
  <si>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</si>
  <si>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</si>
  <si>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</si>
  <si>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</si>
  <si>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</si>
  <si>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</si>
  <si>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</si>
  <si>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</si>
  <si>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</si>
  <si>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</si>
  <si>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</si>
  <si>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</si>
  <si>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</si>
  <si>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</si>
  <si>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</si>
  <si>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</si>
  <si>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</si>
  <si>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</si>
  <si>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</si>
  <si>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</si>
  <si>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</si>
  <si>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</si>
  <si>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</si>
  <si>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</si>
  <si>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</si>
  <si>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</si>
  <si>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</si>
  <si>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</si>
  <si>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</si>
  <si>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</si>
  <si>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</si>
  <si>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</si>
  <si>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</si>
  <si>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</si>
  <si>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</si>
  <si>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</si>
  <si>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</si>
  <si>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</si>
  <si>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</si>
  <si>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</si>
  <si>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</si>
  <si>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</si>
  <si>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</si>
  <si>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</si>
  <si>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</si>
  <si>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</si>
  <si>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</si>
  <si>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</si>
  <si>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</si>
  <si>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</si>
  <si>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</si>
  <si>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</si>
  <si>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</si>
  <si>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</si>
  <si>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</si>
  <si>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</si>
  <si>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</si>
  <si>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</si>
  <si>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</si>
  <si>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</si>
  <si>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</si>
  <si>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</si>
  <si>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</si>
  <si>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</si>
  <si>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</si>
  <si>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</si>
  <si>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</si>
  <si>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</si>
  <si>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</si>
  <si>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</si>
  <si>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</si>
  <si>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</si>
  <si>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</si>
  <si>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</si>
  <si>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</si>
  <si>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</si>
  <si>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</si>
  <si>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</si>
  <si>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</si>
  <si>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</si>
  <si>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</si>
  <si>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</si>
  <si>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</si>
  <si>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</si>
  <si>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</si>
  <si>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</si>
  <si>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</si>
  <si>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</si>
  <si>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</si>
  <si>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</si>
  <si>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</si>
  <si>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</si>
  <si>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</si>
  <si>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</si>
  <si>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</si>
  <si>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</si>
  <si>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</si>
  <si>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</si>
  <si>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</si>
  <si>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</si>
  <si>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</si>
  <si>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</si>
  <si>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</si>
  <si>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</si>
  <si>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</si>
  <si>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</si>
  <si>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</si>
  <si>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</si>
  <si>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</si>
  <si>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</si>
  <si>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</si>
  <si>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</si>
  <si>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</si>
  <si>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</si>
  <si>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</si>
  <si>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</si>
  <si>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</si>
  <si>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</si>
  <si>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</si>
  <si>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</si>
  <si>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</si>
  <si>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</si>
  <si>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</si>
  <si>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</si>
  <si>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</si>
  <si>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</si>
  <si>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</si>
  <si>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</si>
  <si>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</si>
  <si>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</si>
  <si>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</si>
  <si>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</si>
  <si>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</si>
  <si>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</si>
  <si>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</si>
  <si>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</si>
  <si>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</si>
  <si>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</si>
  <si>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</si>
  <si>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</si>
  <si>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</si>
  <si>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</si>
  <si>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</si>
  <si>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</si>
  <si>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</si>
  <si>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</si>
  <si>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</si>
  <si>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</si>
  <si>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</si>
  <si>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</si>
  <si>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</si>
  <si>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</si>
  <si>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</si>
  <si>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</si>
  <si>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</si>
  <si>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</si>
  <si>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</si>
  <si>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</si>
  <si>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</si>
  <si>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</si>
  <si>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</si>
  <si>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</si>
  <si>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</si>
  <si>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</si>
  <si>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</si>
  <si>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</si>
  <si>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</si>
  <si>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</si>
  <si>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</si>
  <si>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</si>
  <si>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</si>
  <si>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</si>
  <si>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</si>
  <si>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</si>
  <si>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</si>
  <si>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</si>
  <si>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</si>
  <si>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</si>
  <si>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</si>
  <si>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</si>
  <si>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</si>
  <si>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</si>
  <si>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</si>
  <si>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</si>
  <si>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</si>
  <si>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</si>
  <si>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</si>
  <si>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</si>
  <si>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</si>
  <si>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</si>
  <si>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</si>
  <si>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</si>
  <si>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</si>
  <si>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</si>
  <si>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</si>
  <si>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</si>
  <si>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</si>
  <si>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</si>
  <si>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</si>
  <si>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</si>
  <si>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</si>
  <si>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</si>
  <si>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</si>
  <si>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</si>
  <si>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</si>
  <si>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</si>
  <si>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</si>
  <si>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</si>
  <si>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</si>
  <si>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</si>
  <si>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</si>
  <si>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</si>
  <si>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</si>
  <si>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</si>
  <si>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</si>
  <si>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</si>
  <si>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</si>
  <si>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</si>
  <si>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</si>
  <si>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</si>
  <si>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</si>
  <si>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</si>
  <si>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</si>
  <si>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</si>
  <si>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</si>
  <si>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</si>
  <si>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</si>
  <si>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</si>
  <si>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</si>
  <si>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</si>
  <si>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</si>
  <si>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</si>
  <si>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</si>
  <si>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</si>
  <si>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</si>
  <si>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</si>
  <si>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</si>
  <si>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</si>
  <si>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</si>
  <si>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</si>
  <si>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</si>
  <si>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</si>
  <si>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</si>
  <si>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</si>
  <si>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</si>
  <si>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</si>
  <si>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</si>
  <si>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</si>
  <si>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</si>
  <si>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</si>
  <si>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</si>
  <si>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</si>
  <si>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</si>
  <si>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</si>
  <si>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</si>
  <si>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</si>
  <si>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</si>
  <si>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</si>
  <si>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</si>
  <si>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</si>
  <si>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</si>
  <si>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</si>
  <si>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</si>
  <si>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</si>
  <si>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</si>
  <si>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</si>
  <si>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</si>
  <si>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</si>
  <si>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</si>
  <si>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</si>
  <si>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</si>
  <si>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</si>
  <si>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</si>
  <si>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</si>
  <si>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</si>
  <si>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</si>
  <si>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</si>
  <si>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</si>
  <si>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</si>
  <si>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</si>
  <si>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</si>
  <si>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</si>
  <si>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</si>
  <si>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</si>
  <si>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</si>
  <si>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</si>
  <si>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</si>
  <si>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</si>
  <si>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</si>
  <si>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</si>
  <si>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</si>
  <si>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</si>
  <si>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</si>
  <si>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</si>
  <si>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</si>
  <si>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</si>
  <si>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</si>
  <si>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</si>
  <si>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</si>
  <si>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</si>
  <si>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</si>
  <si>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</si>
  <si>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</si>
  <si>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</si>
  <si>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</si>
  <si>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</si>
  <si>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</si>
  <si>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</si>
  <si>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</si>
  <si>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</si>
  <si>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</si>
  <si>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</si>
  <si>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</si>
  <si>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</si>
  <si>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</si>
  <si>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</si>
  <si>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</si>
  <si>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</si>
  <si>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</si>
  <si>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</si>
  <si>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</si>
  <si>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</si>
  <si>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</si>
  <si>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</si>
  <si>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</si>
  <si>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</si>
  <si>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</si>
  <si>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</si>
  <si>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</si>
  <si>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</si>
  <si>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</si>
  <si>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</si>
  <si>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</si>
  <si>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</si>
  <si>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</si>
  <si>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</si>
  <si>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</si>
  <si>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</si>
  <si>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</si>
  <si>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</si>
  <si>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</si>
  <si>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</si>
  <si>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</si>
  <si>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</si>
  <si>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</si>
  <si>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</si>
  <si>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</si>
  <si>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</si>
  <si>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</si>
  <si>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</si>
  <si>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</si>
  <si>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</si>
  <si>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</si>
  <si>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</si>
  <si>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</si>
  <si>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</si>
  <si>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</si>
  <si>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</si>
  <si>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</si>
  <si>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</si>
  <si>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</si>
  <si>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</si>
  <si>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</si>
  <si>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</si>
  <si>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</si>
  <si>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</si>
  <si>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</si>
  <si>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</si>
  <si>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</si>
  <si>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</si>
  <si>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</si>
  <si>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</si>
  <si>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</si>
  <si>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</si>
  <si>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</si>
  <si>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</si>
  <si>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</si>
  <si>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</si>
  <si>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</si>
  <si>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</si>
  <si>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</si>
  <si>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</si>
  <si>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</si>
  <si>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</si>
  <si>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</si>
  <si>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</si>
  <si>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</si>
  <si>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</si>
  <si>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</si>
  <si>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</si>
  <si>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</si>
  <si>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</si>
  <si>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</si>
  <si>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</si>
  <si>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</si>
  <si>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</si>
  <si>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</si>
  <si>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</si>
  <si>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</si>
  <si>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</si>
  <si>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</si>
  <si>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</si>
  <si>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</si>
  <si>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</si>
  <si>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</si>
  <si>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</si>
  <si>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</si>
  <si>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</si>
  <si>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</si>
  <si>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</si>
  <si>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</si>
  <si>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</si>
  <si>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</si>
  <si>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</si>
  <si>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</si>
  <si>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</si>
  <si>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</si>
  <si>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</si>
  <si>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</si>
  <si>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</si>
  <si>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</si>
  <si>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</si>
  <si>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</si>
  <si>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</si>
  <si>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</si>
  <si>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</si>
  <si>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</si>
  <si>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</si>
  <si>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</si>
  <si>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</si>
  <si>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</si>
  <si>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</si>
  <si>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</si>
  <si>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</si>
  <si>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</si>
  <si>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</si>
  <si>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</si>
  <si>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</si>
  <si>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</si>
  <si>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</si>
  <si>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</si>
  <si>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</si>
  <si>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</si>
  <si>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</si>
  <si>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</si>
  <si>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</si>
  <si>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</si>
  <si>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</si>
  <si>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</si>
  <si>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</si>
  <si>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</si>
  <si>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</si>
  <si>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</si>
  <si>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</si>
  <si>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</si>
  <si>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</si>
  <si>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</si>
  <si>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</si>
  <si>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</si>
  <si>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</si>
  <si>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</si>
  <si>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</si>
  <si>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</si>
  <si>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</si>
  <si>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</si>
  <si>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</si>
  <si>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</si>
  <si>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</si>
  <si>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</si>
  <si>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</si>
  <si>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</si>
  <si>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</si>
  <si>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</si>
  <si>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</si>
  <si>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</si>
  <si>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</si>
  <si>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</si>
  <si>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</si>
  <si>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</si>
  <si>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</si>
  <si>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</si>
  <si>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</si>
  <si>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</si>
  <si>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</si>
  <si>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</si>
  <si>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</si>
  <si>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</si>
  <si>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</si>
  <si>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</si>
  <si>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</si>
  <si>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</si>
  <si>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</si>
  <si>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</si>
  <si>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</si>
  <si>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</si>
  <si>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</si>
  <si>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</si>
  <si>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</si>
  <si>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</si>
  <si>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</si>
  <si>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</si>
  <si>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</si>
  <si>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</si>
  <si>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</si>
  <si>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</si>
  <si>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</si>
  <si>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</si>
  <si>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</si>
  <si>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</si>
  <si>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</si>
  <si>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</si>
  <si>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</si>
  <si>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</si>
  <si>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</si>
  <si>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</si>
  <si>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</si>
  <si>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</si>
  <si>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</si>
  <si>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</si>
  <si>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</si>
  <si>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</si>
  <si>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</si>
  <si>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</si>
  <si>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</si>
  <si>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</si>
  <si>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</si>
  <si>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</si>
  <si>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</si>
  <si>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</si>
  <si>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</si>
  <si>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</si>
  <si>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</si>
  <si>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</si>
  <si>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</si>
  <si>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</si>
  <si>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</si>
  <si>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</si>
  <si>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</si>
  <si>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</si>
  <si>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</si>
  <si>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</si>
  <si>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</si>
  <si>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</si>
  <si>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</si>
  <si>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</si>
  <si>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</si>
  <si>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</si>
  <si>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</si>
  <si>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</si>
  <si>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</si>
  <si>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</si>
  <si>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</si>
  <si>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</si>
  <si>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</si>
  <si>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</si>
  <si>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</si>
  <si>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</si>
  <si>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</si>
  <si>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</si>
  <si>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</si>
  <si>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</si>
  <si>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</si>
  <si>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</si>
  <si>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</si>
  <si>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</si>
  <si>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</si>
  <si>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</si>
  <si>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</si>
  <si>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</si>
  <si>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</si>
  <si>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</si>
  <si>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</si>
  <si>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</si>
  <si>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</si>
  <si>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</si>
  <si>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</si>
  <si>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</si>
  <si>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</si>
  <si>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</si>
  <si>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</si>
  <si>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</si>
  <si>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</si>
  <si>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</si>
  <si>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</si>
  <si>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</si>
  <si>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</si>
  <si>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</si>
  <si>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</si>
  <si>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</si>
  <si>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</si>
  <si>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</si>
  <si>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</si>
  <si>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</si>
  <si>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</si>
  <si>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</si>
  <si>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</si>
  <si>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</si>
  <si>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</si>
  <si>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</si>
  <si>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</si>
  <si>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</si>
  <si>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</si>
  <si>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</si>
  <si>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</si>
  <si>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</si>
  <si>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</si>
  <si>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</si>
  <si>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</si>
  <si>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</si>
  <si>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</si>
  <si>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</si>
  <si>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</si>
  <si>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</si>
  <si>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</si>
  <si>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</si>
  <si>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</si>
  <si>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</si>
  <si>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</si>
  <si>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</si>
  <si>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</si>
  <si>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</si>
  <si>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</si>
  <si>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</si>
  <si>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</si>
  <si>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</si>
  <si>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</si>
  <si>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</si>
  <si>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</si>
  <si>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</si>
  <si>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</si>
  <si>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</si>
  <si>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</si>
  <si>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</si>
  <si>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</si>
  <si>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</si>
  <si>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</si>
  <si>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</si>
  <si>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</si>
  <si>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</si>
  <si>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</si>
  <si>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</si>
  <si>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</si>
  <si>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</si>
  <si>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</si>
  <si>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</si>
  <si>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</si>
  <si>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</si>
  <si>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</si>
  <si>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</si>
  <si>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</si>
  <si>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</si>
  <si>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</si>
  <si>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</si>
  <si>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</si>
  <si>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</si>
  <si>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</si>
  <si>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</si>
  <si>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</si>
  <si>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</si>
  <si>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</si>
  <si>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</si>
  <si>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</si>
  <si>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</si>
  <si>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</si>
  <si>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</si>
  <si>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</si>
  <si>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</si>
  <si>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</si>
  <si>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</si>
  <si>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</si>
  <si>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</si>
  <si>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</si>
  <si>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</si>
  <si>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</si>
  <si>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</si>
  <si>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</si>
  <si>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</si>
  <si>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</si>
  <si>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</si>
  <si>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</si>
  <si>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</si>
  <si>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</si>
  <si>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</si>
  <si>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</si>
  <si>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</si>
  <si>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</si>
  <si>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</si>
  <si>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</si>
  <si>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</si>
  <si>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</si>
  <si>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</si>
  <si>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</si>
  <si>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</si>
  <si>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</si>
  <si>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</si>
  <si>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</si>
  <si>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</si>
  <si>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</si>
  <si>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</si>
  <si>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</si>
  <si>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</si>
  <si>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</si>
  <si>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</si>
  <si>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</si>
  <si>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</si>
  <si>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</si>
  <si>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</si>
  <si>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</si>
  <si>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</si>
  <si>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</si>
  <si>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</si>
  <si>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</si>
  <si>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</si>
  <si>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</si>
  <si>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</si>
  <si>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</si>
  <si>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</si>
  <si>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</si>
  <si>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</si>
  <si>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</si>
  <si>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</si>
  <si>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</si>
  <si>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</si>
  <si>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</si>
  <si>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</si>
  <si>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</si>
  <si>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</si>
  <si>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</si>
  <si>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</si>
  <si>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</si>
  <si>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</si>
  <si>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</si>
  <si>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</si>
  <si>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</si>
  <si>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</si>
  <si>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</si>
  <si>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</si>
  <si>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</si>
  <si>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</si>
  <si>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</si>
  <si>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</si>
  <si>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</si>
  <si>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</si>
  <si>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</si>
  <si>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</si>
  <si>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</si>
  <si>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</si>
  <si>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</si>
  <si>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</si>
  <si>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</si>
  <si>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</si>
  <si>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</si>
  <si>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</si>
  <si>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</si>
  <si>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</si>
  <si>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</si>
  <si>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</si>
  <si>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</si>
  <si>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</si>
  <si>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</si>
  <si>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</si>
  <si>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</si>
  <si>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</si>
  <si>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</si>
  <si>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</si>
  <si>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</si>
  <si>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</si>
  <si>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</si>
  <si>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</si>
  <si>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</si>
  <si>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</si>
  <si>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</si>
  <si>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</si>
  <si>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</si>
  <si>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</si>
  <si>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</si>
  <si>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</si>
  <si>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</si>
  <si>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</si>
  <si>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</si>
  <si>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</si>
  <si>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</si>
  <si>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</si>
  <si>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</si>
  <si>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</si>
  <si>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</si>
  <si>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</si>
  <si>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</si>
  <si>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</si>
  <si>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</si>
  <si>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</si>
  <si>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</si>
  <si>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</si>
  <si>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</si>
  <si>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</si>
  <si>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</si>
  <si>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</si>
  <si>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</si>
  <si>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</si>
  <si>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</si>
  <si>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</si>
  <si>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</si>
  <si>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</si>
  <si>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</si>
  <si>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</si>
  <si>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</si>
  <si>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</si>
  <si>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</si>
  <si>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</si>
  <si>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</si>
  <si>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</si>
  <si>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</si>
  <si>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</si>
  <si>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</si>
  <si>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</si>
  <si>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</si>
  <si>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</si>
  <si>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</si>
  <si>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</si>
  <si>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</si>
  <si>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</si>
  <si>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</si>
  <si>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</si>
  <si>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</si>
  <si>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</si>
  <si>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</si>
  <si>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</si>
  <si>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</si>
  <si>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</si>
  <si>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</si>
  <si>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</si>
  <si>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</si>
  <si>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</si>
  <si>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</si>
  <si>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</si>
  <si>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</si>
  <si>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</si>
  <si>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</si>
  <si>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</si>
  <si>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</si>
  <si>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</si>
  <si>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</si>
  <si>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</si>
  <si>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</si>
  <si>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</si>
  <si>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</si>
  <si>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</si>
  <si>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</si>
  <si>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</si>
  <si>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</si>
  <si>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</si>
  <si>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</si>
  <si>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</si>
  <si>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</si>
  <si>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</si>
  <si>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</si>
  <si>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</si>
  <si>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</si>
  <si>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</si>
  <si>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</si>
  <si>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</si>
  <si>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</si>
  <si>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</si>
  <si>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</si>
  <si>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</si>
  <si>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</si>
  <si>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</si>
  <si>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</si>
  <si>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</si>
  <si>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</si>
  <si>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</si>
  <si>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</si>
  <si>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</si>
  <si>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</si>
  <si>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</si>
  <si>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</si>
  <si>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</si>
  <si>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</si>
  <si>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</si>
  <si>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</si>
  <si>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</si>
  <si>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</si>
  <si>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</si>
  <si>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</si>
  <si>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</si>
  <si>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</si>
  <si>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</si>
  <si>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</si>
  <si>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</si>
  <si>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</si>
  <si>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</si>
  <si>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</si>
  <si>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</si>
  <si>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</si>
  <si>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</si>
  <si>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</si>
  <si>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</si>
  <si>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</si>
  <si>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</si>
  <si>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</si>
  <si>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</si>
  <si>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</si>
  <si>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</si>
  <si>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</si>
  <si>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</si>
  <si>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</si>
  <si>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</si>
  <si>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</si>
  <si>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</si>
  <si>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</si>
  <si>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</si>
  <si>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</si>
  <si>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</si>
  <si>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</si>
  <si>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</si>
  <si>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</si>
  <si>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</si>
  <si>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</si>
  <si>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</si>
  <si>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</si>
  <si>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</si>
  <si>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</si>
  <si>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</si>
  <si>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</si>
  <si>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</si>
  <si>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</si>
  <si>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</si>
  <si>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</si>
  <si>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</si>
  <si>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</si>
  <si>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</si>
  <si>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</si>
  <si>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</si>
  <si>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</si>
  <si>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</si>
  <si>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</si>
  <si>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</si>
  <si>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</si>
  <si>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</si>
  <si>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</si>
  <si>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</si>
  <si>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</si>
  <si>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</si>
  <si>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</si>
  <si>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</si>
  <si>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</si>
  <si>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</si>
  <si>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</si>
  <si>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</si>
  <si>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</si>
  <si>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</si>
  <si>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</si>
  <si>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</si>
  <si>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</si>
  <si>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</si>
  <si>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</si>
  <si>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</si>
  <si>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</si>
  <si>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</si>
  <si>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</si>
  <si>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</si>
  <si>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</si>
  <si>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</si>
  <si>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</si>
  <si>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</si>
  <si>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</si>
  <si>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</si>
  <si>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</si>
  <si>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</si>
  <si>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</si>
  <si>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</si>
  <si>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</si>
  <si>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</si>
  <si>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</si>
  <si>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</si>
  <si>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</si>
  <si>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</si>
  <si>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</si>
  <si>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</si>
  <si>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</si>
  <si>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</si>
  <si>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</si>
  <si>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</si>
  <si>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</si>
  <si>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</si>
  <si>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</si>
  <si>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</si>
  <si>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</si>
  <si>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</si>
  <si>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</si>
  <si>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</si>
  <si>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</si>
  <si>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</si>
  <si>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</si>
  <si>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</si>
  <si>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</si>
  <si>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</si>
  <si>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</si>
  <si>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</si>
  <si>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</si>
  <si>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</si>
  <si>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</si>
  <si>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</si>
  <si>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</si>
  <si>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</si>
  <si>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</si>
  <si>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</si>
  <si>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</si>
  <si>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</si>
  <si>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</si>
  <si>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</si>
  <si>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</si>
  <si>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</si>
  <si>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</si>
  <si>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</si>
  <si>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</si>
  <si>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</si>
  <si>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</si>
  <si>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</si>
  <si>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</si>
  <si>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</si>
  <si>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</si>
  <si>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</si>
  <si>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</si>
  <si>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</si>
  <si>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</si>
  <si>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</si>
  <si>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</si>
  <si>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</si>
  <si>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</si>
  <si>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</si>
  <si>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</si>
  <si>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</si>
  <si>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</si>
  <si>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</si>
  <si>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</si>
  <si>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</si>
  <si>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</si>
  <si>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</si>
  <si>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</si>
  <si>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</si>
  <si>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</si>
  <si>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</si>
  <si>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</si>
  <si>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</si>
  <si>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</si>
  <si>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</si>
  <si>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</si>
  <si>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</si>
  <si>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</si>
  <si>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</si>
  <si>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</si>
  <si>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</si>
  <si>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</si>
  <si>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</si>
  <si>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</si>
  <si>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</si>
  <si>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</si>
  <si>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</si>
  <si>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</si>
  <si>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</si>
  <si>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</si>
  <si>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</si>
  <si>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</si>
  <si>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</si>
  <si>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</si>
  <si>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</si>
  <si>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</si>
  <si>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</si>
  <si>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</si>
  <si>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</si>
  <si>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</si>
  <si>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</si>
  <si>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</si>
  <si>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</si>
  <si>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</si>
  <si>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</si>
  <si>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</si>
  <si>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</si>
  <si>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</si>
  <si>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</si>
  <si>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</si>
  <si>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</si>
  <si>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</si>
  <si>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</si>
  <si>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</si>
  <si>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</si>
  <si>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</si>
  <si>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</si>
  <si>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</si>
  <si>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</si>
  <si>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</si>
  <si>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</si>
  <si>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</si>
  <si>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</si>
  <si>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</si>
  <si>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</si>
  <si>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</si>
  <si>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</si>
  <si>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</si>
  <si>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</si>
  <si>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</si>
  <si>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</si>
  <si>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</si>
  <si>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</si>
  <si>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</si>
  <si>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</si>
  <si>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</si>
  <si>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</si>
  <si>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</si>
  <si>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</si>
  <si>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</si>
  <si>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</si>
  <si>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</si>
  <si>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</si>
  <si>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</si>
  <si>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</si>
  <si>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</si>
  <si>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</si>
  <si>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</si>
  <si>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</si>
  <si>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</si>
  <si>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</si>
  <si>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</si>
  <si>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</si>
  <si>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</si>
  <si>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</si>
  <si>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</si>
  <si>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</si>
  <si>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</si>
  <si>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</si>
  <si>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</si>
  <si>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</si>
  <si>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</si>
  <si>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</si>
  <si>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</si>
  <si>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</si>
  <si>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</si>
  <si>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</si>
  <si>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</si>
  <si>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</si>
  <si>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</si>
  <si>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</si>
  <si>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</si>
  <si>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</si>
  <si>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</si>
  <si>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</si>
  <si>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</si>
  <si>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</si>
  <si>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</si>
  <si>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</si>
  <si>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</si>
  <si>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</si>
  <si>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</si>
  <si>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</si>
  <si>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</si>
  <si>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</si>
  <si>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</si>
  <si>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</si>
  <si>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</si>
  <si>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</si>
  <si>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</si>
  <si>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</si>
  <si>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</si>
  <si>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</si>
  <si>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</si>
  <si>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</si>
  <si>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</si>
  <si>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</si>
  <si>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</si>
  <si>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</si>
  <si>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</si>
  <si>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</si>
  <si>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</si>
  <si>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</si>
  <si>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</si>
  <si>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</si>
  <si>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</si>
  <si>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</si>
  <si>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</si>
  <si>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</si>
  <si>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</si>
  <si>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</si>
  <si>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</si>
  <si>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</si>
  <si>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</si>
  <si>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</si>
  <si>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</si>
  <si>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</si>
  <si>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</si>
  <si>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</si>
  <si>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</si>
  <si>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</si>
  <si>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</si>
  <si>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</si>
  <si>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</si>
  <si>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</si>
  <si>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</si>
  <si>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</si>
  <si>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</si>
  <si>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</si>
  <si>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</si>
  <si>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</si>
  <si>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</si>
  <si>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</si>
  <si>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</si>
  <si>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</si>
  <si>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</si>
  <si>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</si>
  <si>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</si>
  <si>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</si>
  <si>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</si>
  <si>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</si>
  <si>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</si>
  <si>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</si>
  <si>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</si>
  <si>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</si>
  <si>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</si>
  <si>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</si>
  <si>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</si>
  <si>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</si>
  <si>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</si>
  <si>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</si>
  <si>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</si>
  <si>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</si>
  <si>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</si>
  <si>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</si>
  <si>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</si>
  <si>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</si>
  <si>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</si>
  <si>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</si>
  <si>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</si>
  <si>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</si>
  <si>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</si>
  <si>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</si>
  <si>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</si>
  <si>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</si>
  <si>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</si>
  <si>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</si>
  <si>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</si>
  <si>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</si>
  <si>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</si>
  <si>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</si>
  <si>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</si>
  <si>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</si>
  <si>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</si>
  <si>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</si>
  <si>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</si>
  <si>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</si>
  <si>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</si>
  <si>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</si>
  <si>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</si>
  <si>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</si>
  <si>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</si>
  <si>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</si>
  <si>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</si>
  <si>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</si>
  <si>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</si>
  <si>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</si>
  <si>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</si>
  <si>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</si>
  <si>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</si>
  <si>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</si>
  <si>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</si>
  <si>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</si>
  <si>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</si>
  <si>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</si>
  <si>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</si>
  <si>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</si>
  <si>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</si>
  <si>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</si>
  <si>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</si>
  <si>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</si>
  <si>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</si>
  <si>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</si>
  <si>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</si>
  <si>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</si>
  <si>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</si>
  <si>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</si>
  <si>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</si>
  <si>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</si>
  <si>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</si>
  <si>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</si>
  <si>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</si>
  <si>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</si>
  <si>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</si>
  <si>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</si>
  <si>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</si>
  <si>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</si>
  <si>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</si>
  <si>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</si>
  <si>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</si>
  <si>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</si>
  <si>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</si>
  <si>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</si>
  <si>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</si>
  <si>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</si>
  <si>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</si>
  <si>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</si>
  <si>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</si>
  <si>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</si>
  <si>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</si>
  <si>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</si>
  <si>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</si>
  <si>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</si>
  <si>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</si>
  <si>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</si>
  <si>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</si>
  <si>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</si>
  <si>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</si>
  <si>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</si>
  <si>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</si>
  <si>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</si>
  <si>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</si>
  <si>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</si>
  <si>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</si>
  <si>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</si>
  <si>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</si>
  <si>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</si>
  <si>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</si>
  <si>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</si>
  <si>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</si>
  <si>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</si>
  <si>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</si>
  <si>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</si>
  <si>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</si>
  <si>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</si>
  <si>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</si>
  <si>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</si>
  <si>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</si>
  <si>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</si>
  <si>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</si>
  <si>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</si>
  <si>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</si>
  <si>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</si>
  <si>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</si>
  <si>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</si>
  <si>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</si>
  <si>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</si>
  <si>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</si>
  <si>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</si>
  <si>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</si>
  <si>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</si>
  <si>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</si>
  <si>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</si>
  <si>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</si>
  <si>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</si>
  <si>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</si>
  <si>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</si>
  <si>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</si>
  <si>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</si>
  <si>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</si>
  <si>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</si>
  <si>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</si>
  <si>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</si>
  <si>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</si>
  <si>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</si>
  <si>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</si>
  <si>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</si>
  <si>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</si>
  <si>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</si>
  <si>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</si>
  <si>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</si>
  <si>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</si>
  <si>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</si>
  <si>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</si>
  <si>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</si>
  <si>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</si>
  <si>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</si>
  <si>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</si>
  <si>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</si>
  <si>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</si>
  <si>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</si>
  <si>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</si>
  <si>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</si>
  <si>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</si>
  <si>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</si>
  <si>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</si>
  <si>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</si>
  <si>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</si>
  <si>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</si>
  <si>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</si>
  <si>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</si>
  <si>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</si>
  <si>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</si>
  <si>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</si>
  <si>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</si>
  <si>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</si>
  <si>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</si>
  <si>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</si>
  <si>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</si>
  <si>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</si>
  <si>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</si>
  <si>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</si>
  <si>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</si>
  <si>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</si>
  <si>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</si>
  <si>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</si>
  <si>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</si>
  <si>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</si>
  <si>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</si>
  <si>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</si>
  <si>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</si>
  <si>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</si>
  <si>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</si>
  <si>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</si>
  <si>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</si>
  <si>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</si>
  <si>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</si>
  <si>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</si>
  <si>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</si>
  <si>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</si>
  <si>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</si>
  <si>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</si>
  <si>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</si>
  <si>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</si>
  <si>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</si>
  <si>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</si>
  <si>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</si>
  <si>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</si>
  <si>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</si>
  <si>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</si>
  <si>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</si>
  <si>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</si>
  <si>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</si>
  <si>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</si>
  <si>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</si>
  <si>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</si>
  <si>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</si>
  <si>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</si>
  <si>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</si>
  <si>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</si>
  <si>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</si>
  <si>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</si>
  <si>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</si>
  <si>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</si>
  <si>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</si>
  <si>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</si>
  <si>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</si>
  <si>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</si>
  <si>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</si>
  <si>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</si>
  <si>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</si>
  <si>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</si>
  <si>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</si>
  <si>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</si>
  <si>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</si>
  <si>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</si>
  <si>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</si>
  <si>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</si>
  <si>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</si>
  <si>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</si>
  <si>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</si>
  <si>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</si>
  <si>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</si>
  <si>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</si>
  <si>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</si>
  <si>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</si>
  <si>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</si>
  <si>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</si>
  <si>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</si>
  <si>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</si>
  <si>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</si>
  <si>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</si>
  <si>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</si>
  <si>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</si>
  <si>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</si>
  <si>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</si>
  <si>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</si>
  <si>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</si>
  <si>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</si>
  <si>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</si>
  <si>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</si>
  <si>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</si>
  <si>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</si>
  <si>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</si>
  <si>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</si>
  <si>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</si>
  <si>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</si>
  <si>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</si>
  <si>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</si>
  <si>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</si>
  <si>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</si>
  <si>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</si>
  <si>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</si>
  <si>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</si>
  <si>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</si>
  <si>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</si>
  <si>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</si>
  <si>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</si>
  <si>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</si>
  <si>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</si>
  <si>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</si>
  <si>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</si>
  <si>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</si>
  <si>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</si>
  <si>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</si>
  <si>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</si>
  <si>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</si>
  <si>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</si>
  <si>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</si>
  <si>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</si>
  <si>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</si>
  <si>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</si>
  <si>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</si>
  <si>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</si>
  <si>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</si>
  <si>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</si>
  <si>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</si>
  <si>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</si>
  <si>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</si>
  <si>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</si>
  <si>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</si>
  <si>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</si>
  <si>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</si>
  <si>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</si>
  <si>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</si>
  <si>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</si>
  <si>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</si>
  <si>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</si>
  <si>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</si>
  <si>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</si>
  <si>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</si>
  <si>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</si>
  <si>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</si>
  <si>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</si>
  <si>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</si>
  <si>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</si>
  <si>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</si>
  <si>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</si>
  <si>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</si>
  <si>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</si>
  <si>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</si>
  <si>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</si>
  <si>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</si>
  <si>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</si>
  <si>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</si>
  <si>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</si>
  <si>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</si>
  <si>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</si>
  <si>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</si>
  <si>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</si>
  <si>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</si>
  <si>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</si>
  <si>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</si>
  <si>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</si>
  <si>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</si>
  <si>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</si>
  <si>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</si>
  <si>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</si>
  <si>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</si>
  <si>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</si>
  <si>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</si>
  <si>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</si>
  <si>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</si>
  <si>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</si>
  <si>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</si>
  <si>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</si>
  <si>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</si>
  <si>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</si>
  <si>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</si>
  <si>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</si>
  <si>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</si>
  <si>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</si>
  <si>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</si>
  <si>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</si>
  <si>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</si>
  <si>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</si>
  <si>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</si>
  <si>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</si>
  <si>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</si>
  <si>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</si>
  <si>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</si>
  <si>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</si>
  <si>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</si>
  <si>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</si>
  <si>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</si>
  <si>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</si>
  <si>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</si>
  <si>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</si>
  <si>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</si>
  <si>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</si>
  <si>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</si>
  <si>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</si>
  <si>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</si>
  <si>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</si>
  <si>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</si>
  <si>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</si>
  <si>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</si>
  <si>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</si>
  <si>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</si>
  <si>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</si>
  <si>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</si>
  <si>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</si>
  <si>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</si>
  <si>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</si>
  <si>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</si>
  <si>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</si>
  <si>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</si>
  <si>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</si>
  <si>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</si>
  <si>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</si>
  <si>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</si>
  <si>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</si>
  <si>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</si>
  <si>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</si>
  <si>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</si>
  <si>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</si>
  <si>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</si>
  <si>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</si>
  <si>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</si>
  <si>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</si>
  <si>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</si>
  <si>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</si>
  <si>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</si>
  <si>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</si>
  <si>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</si>
  <si>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</si>
  <si>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</si>
  <si>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</si>
  <si>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</si>
  <si>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</si>
  <si>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</si>
  <si>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</si>
  <si>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</si>
  <si>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</si>
  <si>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</si>
  <si>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</si>
  <si>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</si>
  <si>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</si>
  <si>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</si>
  <si>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</si>
  <si>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</si>
  <si>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</si>
  <si>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</si>
  <si>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</si>
  <si>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</si>
  <si>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</si>
  <si>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</si>
  <si>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</si>
  <si>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</si>
  <si>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</si>
  <si>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</si>
  <si>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</si>
  <si>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</si>
  <si>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</si>
  <si>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</si>
  <si>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</si>
  <si>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</si>
  <si>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</si>
  <si>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</si>
  <si>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</si>
  <si>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</si>
  <si>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</si>
  <si>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</si>
  <si>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</si>
  <si>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</si>
  <si>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</si>
  <si>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</si>
  <si>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</si>
  <si>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</si>
  <si>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</si>
  <si>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</si>
  <si>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</si>
  <si>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</si>
  <si>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</si>
  <si>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</si>
  <si>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</si>
  <si>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</si>
  <si>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</si>
  <si>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</si>
  <si>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</si>
  <si>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</si>
  <si>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</si>
  <si>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</si>
  <si>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</si>
  <si>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</si>
  <si>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</si>
  <si>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</si>
  <si>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</si>
  <si>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</si>
  <si>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</si>
  <si>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</si>
  <si>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</si>
  <si>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</si>
  <si>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</si>
  <si>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</si>
  <si>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</si>
  <si>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</si>
  <si>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</si>
  <si>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</si>
  <si>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</si>
  <si>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</si>
  <si>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</si>
  <si>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</si>
  <si>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</si>
  <si>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</si>
  <si>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</si>
  <si>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</si>
  <si>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</si>
  <si>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</si>
  <si>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</si>
  <si>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</si>
  <si>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</si>
  <si>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</si>
  <si>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</si>
  <si>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</si>
  <si>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</si>
  <si>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</si>
  <si>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</si>
  <si>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</si>
  <si>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</si>
  <si>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</si>
  <si>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</si>
  <si>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</si>
  <si>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</si>
  <si>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</si>
  <si>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</si>
  <si>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</si>
  <si>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</si>
  <si>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</si>
  <si>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</si>
  <si>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</si>
  <si>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</si>
  <si>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</si>
  <si>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</si>
  <si>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</si>
  <si>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</si>
  <si>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</si>
  <si>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</si>
  <si>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</si>
  <si>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</si>
  <si>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</si>
  <si>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</si>
  <si>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</si>
  <si>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</si>
  <si>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</si>
  <si>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</si>
  <si>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</si>
  <si>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</si>
  <si>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</si>
  <si>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</si>
  <si>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</si>
  <si>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</si>
  <si>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</si>
  <si>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</si>
  <si>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</si>
  <si>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</si>
  <si>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</si>
  <si>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</si>
  <si>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</si>
  <si>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</si>
  <si>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</si>
  <si>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</si>
  <si>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</si>
  <si>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</si>
  <si>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</si>
  <si>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</si>
  <si>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</si>
  <si>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</si>
  <si>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</si>
  <si>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</si>
  <si>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</si>
  <si>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</si>
  <si>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</si>
  <si>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</si>
  <si>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</si>
  <si>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</si>
  <si>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</si>
  <si>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</si>
  <si>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</si>
  <si>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</si>
  <si>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</si>
  <si>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</si>
  <si>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</si>
  <si>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</si>
  <si>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</si>
  <si>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</si>
  <si>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</si>
  <si>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</si>
  <si>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</si>
  <si>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</si>
  <si>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</si>
  <si>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</si>
  <si>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</si>
  <si>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</si>
  <si>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</si>
  <si>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</si>
  <si>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</si>
  <si>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</si>
  <si>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</si>
  <si>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</si>
  <si>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</si>
  <si>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</si>
  <si>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</si>
  <si>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</si>
  <si>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</si>
  <si>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</si>
  <si>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</si>
  <si>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</si>
  <si>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</si>
  <si>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</si>
  <si>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</si>
  <si>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</si>
  <si>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</si>
  <si>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</si>
  <si>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</si>
  <si>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</si>
  <si>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</si>
  <si>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</si>
  <si>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</si>
  <si>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</si>
  <si>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</si>
  <si>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</si>
  <si>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</si>
  <si>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</si>
  <si>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</si>
  <si>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</si>
  <si>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</si>
  <si>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</si>
  <si>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</si>
  <si>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</si>
  <si>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</si>
  <si>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</si>
  <si>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</si>
  <si>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</si>
  <si>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</si>
  <si>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</si>
  <si>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</si>
  <si>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</si>
  <si>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</si>
  <si>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</si>
  <si>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</si>
  <si>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</si>
  <si>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</si>
  <si>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</si>
  <si>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</si>
  <si>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</si>
  <si>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</si>
  <si>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</si>
  <si>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</si>
  <si>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</si>
  <si>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</si>
  <si>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</si>
  <si>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</si>
  <si>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</si>
  <si>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</si>
  <si>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</si>
  <si>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</si>
  <si>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</si>
  <si>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</si>
  <si>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</si>
  <si>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</si>
  <si>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</si>
  <si>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</si>
  <si>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</si>
  <si>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</si>
  <si>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</si>
  <si>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</si>
  <si>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</si>
  <si>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</si>
  <si>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</si>
  <si>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</si>
  <si>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</si>
  <si>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</si>
  <si>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</si>
  <si>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</si>
  <si>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</si>
  <si>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</si>
  <si>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</si>
  <si>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</si>
  <si>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</si>
  <si>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</si>
  <si>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</si>
  <si>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</si>
  <si>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</si>
  <si>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</si>
  <si>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</si>
  <si>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</si>
  <si>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</si>
  <si>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</si>
  <si>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</si>
  <si>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</si>
  <si>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</si>
  <si>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</si>
  <si>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</si>
  <si>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</si>
  <si>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</si>
  <si>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</si>
  <si>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</si>
  <si>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</si>
  <si>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</si>
  <si>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</si>
  <si>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</si>
  <si>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</si>
  <si>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</si>
  <si>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</si>
  <si>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</si>
  <si>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</si>
  <si>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</si>
  <si>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</si>
  <si>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</si>
  <si>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</si>
  <si>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</si>
  <si>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</si>
  <si>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</si>
  <si>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</si>
  <si>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</si>
  <si>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</si>
  <si>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</si>
  <si>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</si>
  <si>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</si>
  <si>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</si>
  <si>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</si>
  <si>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</si>
  <si>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</si>
  <si>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</si>
  <si>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</si>
  <si>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</si>
  <si>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</si>
  <si>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</si>
  <si>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</si>
  <si>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</si>
  <si>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</si>
  <si>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</si>
  <si>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</si>
  <si>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</si>
  <si>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</si>
  <si>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</si>
  <si>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</si>
  <si>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</si>
  <si>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</si>
  <si>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</si>
  <si>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</si>
  <si>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</si>
  <si>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</si>
  <si>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</si>
  <si>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</si>
  <si>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</si>
  <si>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</si>
  <si>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</si>
  <si>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</si>
  <si>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</si>
  <si>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</si>
  <si>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</si>
  <si>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</si>
  <si>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</si>
  <si>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</si>
  <si>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</si>
  <si>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</si>
  <si>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</si>
  <si>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</si>
  <si>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</si>
  <si>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</si>
  <si>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</si>
  <si>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</si>
  <si>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</si>
  <si>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</si>
  <si>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</si>
  <si>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</si>
  <si>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</si>
  <si>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</si>
  <si>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</si>
  <si>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</si>
  <si>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</si>
  <si>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</si>
  <si>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</si>
  <si>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</si>
  <si>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</si>
  <si>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</si>
  <si>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</si>
  <si>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</si>
  <si>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</si>
  <si>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</si>
  <si>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</si>
  <si>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</si>
  <si>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</si>
  <si>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</si>
  <si>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</si>
  <si>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</si>
  <si>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</si>
  <si>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</si>
  <si>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</si>
  <si>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</si>
  <si>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</si>
  <si>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</si>
  <si>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</si>
  <si>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</si>
  <si>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</si>
  <si>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</si>
  <si>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</si>
  <si>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</si>
  <si>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</si>
  <si>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</si>
  <si>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</si>
  <si>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</si>
  <si>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</si>
  <si>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</si>
  <si>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</si>
  <si>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</si>
  <si>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</si>
  <si>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</si>
  <si>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</si>
  <si>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</si>
  <si>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</si>
  <si>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</si>
  <si>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</si>
  <si>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</si>
  <si>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</si>
  <si>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</si>
  <si>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</si>
  <si>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</si>
  <si>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</si>
  <si>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</si>
  <si>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</si>
  <si>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</si>
  <si>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</si>
  <si>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</si>
  <si>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</si>
  <si>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</si>
  <si>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</si>
  <si>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</si>
  <si>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</si>
  <si>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</si>
  <si>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</si>
  <si>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</si>
  <si>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</si>
  <si>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</si>
  <si>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</si>
  <si>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</si>
  <si>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</si>
  <si>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</si>
  <si>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</si>
  <si>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</si>
  <si>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</si>
  <si>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</si>
  <si>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</si>
  <si>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</si>
  <si>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</si>
  <si>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</si>
  <si>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</si>
  <si>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</si>
  <si>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</si>
  <si>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</si>
  <si>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</si>
  <si>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</si>
  <si>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</si>
  <si>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</si>
  <si>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</si>
  <si>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</si>
  <si>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</si>
  <si>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</si>
  <si>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</si>
  <si>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</si>
  <si>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</si>
  <si>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</si>
  <si>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</si>
  <si>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</si>
  <si>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</si>
  <si>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</si>
  <si>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</si>
  <si>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</si>
  <si>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</si>
  <si>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</si>
  <si>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</si>
  <si>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</si>
  <si>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</si>
  <si>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</si>
  <si>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</si>
  <si>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</si>
  <si>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</si>
  <si>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</si>
  <si>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</si>
  <si>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</si>
  <si>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</si>
  <si>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</si>
  <si>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</si>
  <si>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</si>
  <si>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</si>
  <si>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</si>
  <si>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</si>
  <si>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</si>
  <si>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</si>
  <si>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</si>
  <si>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</si>
  <si>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</si>
  <si>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</si>
  <si>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</si>
  <si>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</si>
  <si>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</si>
  <si>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</si>
  <si>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</si>
  <si>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</si>
  <si>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</si>
  <si>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</si>
  <si>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</si>
  <si>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</si>
  <si>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</si>
  <si>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</si>
  <si>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</si>
  <si>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</si>
  <si>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</si>
  <si>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</si>
  <si>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</si>
  <si>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</si>
  <si>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</si>
  <si>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</si>
  <si>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</si>
  <si>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</si>
  <si>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</si>
  <si>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</si>
  <si>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</si>
  <si>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</si>
  <si>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</si>
  <si>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</si>
  <si>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</si>
  <si>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</si>
  <si>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</si>
  <si>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</si>
  <si>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</si>
  <si>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</si>
  <si>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</si>
  <si>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</si>
  <si>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</si>
  <si>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</si>
  <si>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</si>
  <si>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</si>
  <si>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</si>
  <si>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</si>
  <si>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</si>
  <si>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</si>
  <si>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</si>
  <si>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</si>
  <si>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</si>
  <si>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</si>
  <si>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</si>
  <si>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</si>
  <si>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</si>
  <si>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</si>
  <si>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</si>
  <si>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</si>
  <si>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</si>
  <si>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</si>
  <si>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</si>
  <si>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</si>
  <si>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</si>
  <si>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</si>
  <si>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</si>
  <si>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</si>
  <si>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</si>
  <si>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</si>
  <si>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</si>
  <si>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</si>
  <si>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</si>
  <si>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</si>
  <si>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</si>
  <si>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</si>
  <si>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</si>
  <si>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</si>
  <si>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</si>
  <si>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</si>
  <si>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</si>
  <si>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</si>
  <si>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</si>
  <si>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</si>
  <si>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</si>
  <si>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</si>
  <si>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</si>
  <si>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</si>
  <si>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</si>
  <si>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</si>
  <si>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</si>
  <si>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</si>
  <si>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</si>
  <si>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</si>
  <si>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</si>
  <si>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</si>
  <si>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</si>
  <si>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</si>
  <si>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</si>
  <si>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</si>
  <si>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</si>
  <si>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</si>
  <si>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</si>
  <si>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</si>
  <si>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</si>
  <si>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</si>
  <si>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</si>
  <si>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</si>
  <si>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</si>
  <si>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</si>
  <si>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</si>
  <si>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</si>
  <si>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</si>
  <si>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</si>
  <si>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</si>
  <si>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</si>
  <si>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</si>
  <si>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</si>
  <si>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</si>
  <si>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</si>
  <si>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</si>
  <si>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</si>
  <si>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</si>
  <si>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</si>
  <si>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</si>
  <si>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</si>
  <si>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</si>
  <si>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</si>
  <si>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</si>
  <si>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</si>
  <si>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</si>
  <si>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</si>
  <si>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</si>
  <si>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</si>
  <si>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</si>
  <si>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</si>
  <si>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</si>
  <si>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</si>
  <si>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</si>
  <si>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</si>
  <si>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</si>
  <si>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</si>
  <si>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</si>
  <si>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</si>
  <si>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</si>
  <si>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</si>
  <si>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</si>
  <si>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</si>
  <si>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</si>
  <si>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</si>
  <si>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</si>
  <si>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</si>
  <si>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</si>
  <si>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</si>
  <si>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</si>
  <si>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</si>
  <si>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</si>
  <si>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</si>
  <si>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</si>
  <si>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</si>
  <si>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</si>
  <si>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</si>
  <si>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</si>
  <si>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</si>
  <si>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</si>
  <si>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</si>
  <si>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</si>
  <si>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</si>
  <si>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</si>
  <si>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</si>
  <si>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</si>
  <si>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</si>
  <si>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</si>
  <si>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</si>
  <si>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</si>
  <si>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</si>
  <si>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</si>
  <si>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</si>
  <si>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</si>
  <si>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</si>
  <si>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</si>
  <si>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</si>
  <si>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</si>
  <si>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</si>
  <si>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</si>
  <si>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</si>
  <si>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</si>
  <si>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</si>
  <si>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</si>
  <si>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</si>
  <si>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</si>
  <si>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</si>
  <si>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</si>
  <si>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</si>
  <si>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</si>
  <si>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</si>
  <si>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</si>
  <si>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</si>
  <si>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</si>
  <si>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</si>
  <si>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</si>
  <si>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</si>
  <si>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</si>
  <si>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</si>
  <si>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</si>
  <si>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</si>
  <si>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</si>
  <si>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</si>
  <si>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</si>
  <si>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</si>
  <si>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</si>
  <si>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</si>
  <si>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</si>
  <si>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</si>
  <si>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</si>
  <si>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</si>
  <si>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</si>
  <si>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</si>
  <si>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</si>
  <si>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</si>
  <si>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</si>
  <si>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</si>
  <si>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</si>
  <si>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</si>
  <si>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</si>
  <si>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</si>
  <si>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</si>
  <si>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</si>
  <si>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</si>
  <si>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</si>
  <si>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</si>
  <si>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</si>
  <si>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</si>
  <si>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</si>
  <si>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</si>
  <si>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</si>
  <si>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</si>
  <si>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</si>
  <si>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</si>
  <si>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</si>
  <si>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</si>
  <si>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</si>
  <si>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</si>
  <si>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</si>
  <si>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</si>
  <si>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</si>
  <si>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</si>
  <si>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</si>
  <si>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</si>
  <si>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</si>
  <si>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</si>
  <si>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</si>
  <si>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</si>
  <si>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</si>
  <si>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</si>
  <si>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</si>
  <si>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</si>
  <si>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</si>
  <si>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</si>
  <si>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</si>
  <si>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</si>
  <si>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</si>
  <si>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</si>
  <si>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</si>
  <si>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</si>
  <si>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</si>
  <si>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</si>
  <si>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</si>
  <si>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</si>
  <si>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</si>
  <si>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</si>
  <si>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</si>
  <si>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</si>
  <si>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</si>
  <si>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</si>
  <si>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</si>
  <si>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</si>
  <si>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</si>
  <si>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</si>
  <si>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</si>
  <si>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</si>
  <si>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</si>
  <si>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</si>
  <si>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</si>
  <si>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</si>
  <si>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</si>
  <si>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</si>
  <si>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</si>
  <si>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</si>
  <si>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</si>
  <si>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</si>
  <si>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</si>
  <si>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</si>
  <si>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</si>
  <si>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</si>
  <si>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</si>
  <si>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</si>
  <si>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</si>
  <si>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</si>
  <si>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</si>
  <si>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</si>
  <si>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</si>
  <si>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</si>
  <si>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</si>
  <si>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</si>
  <si>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</si>
  <si>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</si>
  <si>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</si>
  <si>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</si>
  <si>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</si>
  <si>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</si>
  <si>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</si>
  <si>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</si>
  <si>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</si>
  <si>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</si>
  <si>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</si>
  <si>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</si>
  <si>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</si>
  <si>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</si>
  <si>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</si>
  <si>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</si>
  <si>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</si>
  <si>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</si>
  <si>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</si>
  <si>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</si>
  <si>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</si>
  <si>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</si>
  <si>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</si>
  <si>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</si>
  <si>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</si>
  <si>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</si>
  <si>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</si>
  <si>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</si>
  <si>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</si>
  <si>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</si>
  <si>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</si>
  <si>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</si>
  <si>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</si>
  <si>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</si>
  <si>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</si>
  <si>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</si>
  <si>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</si>
  <si>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</si>
  <si>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</si>
  <si>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</si>
  <si>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</si>
  <si>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</si>
  <si>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</si>
  <si>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</si>
  <si>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</si>
  <si>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</si>
  <si>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</si>
  <si>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</si>
  <si>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</si>
  <si>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</si>
  <si>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</si>
  <si>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</si>
  <si>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</si>
  <si>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</si>
  <si>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</si>
  <si>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</si>
  <si>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</si>
  <si>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</si>
  <si>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</si>
  <si>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</si>
  <si>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</si>
  <si>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</si>
  <si>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</si>
  <si>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</si>
  <si>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</si>
  <si>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</si>
  <si>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</si>
  <si>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</si>
  <si>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</si>
  <si>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</si>
  <si>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</si>
  <si>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</si>
  <si>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</si>
  <si>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</si>
  <si>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</si>
  <si>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</si>
  <si>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</si>
  <si>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</si>
  <si>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</si>
  <si>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</si>
  <si>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</si>
  <si>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</si>
  <si>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</si>
  <si>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</si>
  <si>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</si>
  <si>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</si>
  <si>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</si>
  <si>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</si>
  <si>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</si>
  <si>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</si>
  <si>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</si>
  <si>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</si>
  <si>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</si>
  <si>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</si>
  <si>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</si>
  <si>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</si>
  <si>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</si>
  <si>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</si>
  <si>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</si>
  <si>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</si>
  <si>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</si>
  <si>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</si>
  <si>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</si>
  <si>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</si>
  <si>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</si>
  <si>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</si>
  <si>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</si>
  <si>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</si>
  <si>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</si>
  <si>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</si>
  <si>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</si>
  <si>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</si>
  <si>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</si>
  <si>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</si>
  <si>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</si>
  <si>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</si>
  <si>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</si>
  <si>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</si>
  <si>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</si>
  <si>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</si>
  <si>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</si>
  <si>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</si>
  <si>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</si>
  <si>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</si>
  <si>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</si>
  <si>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</si>
  <si>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</si>
  <si>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</si>
  <si>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</si>
  <si>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</si>
  <si>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</si>
  <si>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</si>
  <si>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</si>
  <si>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</si>
  <si>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</si>
  <si>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</si>
  <si>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</si>
  <si>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</si>
  <si>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</si>
  <si>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</si>
  <si>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</si>
  <si>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</si>
  <si>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</si>
  <si>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</si>
  <si>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</si>
  <si>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</si>
  <si>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</si>
  <si>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</si>
  <si>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</si>
  <si>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</si>
  <si>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</si>
  <si>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</si>
  <si>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</si>
  <si>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</si>
  <si>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</si>
  <si>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</si>
  <si>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</si>
  <si>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</si>
  <si>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</si>
  <si>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</si>
  <si>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</si>
  <si>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</si>
  <si>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</si>
  <si>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</si>
  <si>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</si>
  <si>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</si>
  <si>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</si>
  <si>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</si>
  <si>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</si>
  <si>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</si>
  <si>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</si>
  <si>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</si>
  <si>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</si>
  <si>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</si>
  <si>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</si>
  <si>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</si>
  <si>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</si>
  <si>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</si>
  <si>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</si>
  <si>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</si>
  <si>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</si>
  <si>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</si>
  <si>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</si>
  <si>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</si>
  <si>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</si>
  <si>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</si>
  <si>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</si>
  <si>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</si>
  <si>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</si>
  <si>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</si>
  <si>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</si>
  <si>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</si>
  <si>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</si>
  <si>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</si>
  <si>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</si>
  <si>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</si>
  <si>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</si>
  <si>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</si>
  <si>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</si>
  <si>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</si>
  <si>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</si>
  <si>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</si>
  <si>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</si>
  <si>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</si>
  <si>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</si>
  <si>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</si>
  <si>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</si>
  <si>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</si>
  <si>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</si>
  <si>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</si>
  <si>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</si>
  <si>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</si>
  <si>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</si>
  <si>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</si>
  <si>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</si>
  <si>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</si>
  <si>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</si>
  <si>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</si>
  <si>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</si>
  <si>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</si>
  <si>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</si>
  <si>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</si>
  <si>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</si>
  <si>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</si>
  <si>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</si>
  <si>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</si>
  <si>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</si>
  <si>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</si>
  <si>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</si>
  <si>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</si>
  <si>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</si>
  <si>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</si>
  <si>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</si>
  <si>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</si>
  <si>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</si>
  <si>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</si>
  <si>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</si>
  <si>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</si>
  <si>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</si>
  <si>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</si>
  <si>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</si>
  <si>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</si>
  <si>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</si>
  <si>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</si>
  <si>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</si>
  <si>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</si>
  <si>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</si>
  <si>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</si>
  <si>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</si>
  <si>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</si>
  <si>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</si>
  <si>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</si>
  <si>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</si>
  <si>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</si>
  <si>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</si>
  <si>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</si>
  <si>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</si>
  <si>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</si>
  <si>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</si>
  <si>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</si>
  <si>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</si>
  <si>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</si>
  <si>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</si>
  <si>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</si>
  <si>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</si>
  <si>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</si>
  <si>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</si>
  <si>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</si>
  <si>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</si>
  <si>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</si>
  <si>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</si>
  <si>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</si>
  <si>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</si>
  <si>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</si>
  <si>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</si>
  <si>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</si>
  <si>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</si>
  <si>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</si>
  <si>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</si>
  <si>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</si>
  <si>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</si>
  <si>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</si>
  <si>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</si>
  <si>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</si>
  <si>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</si>
  <si>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</si>
  <si>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</si>
  <si>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</si>
  <si>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</si>
  <si>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</si>
  <si>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</si>
  <si>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</si>
  <si>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</si>
  <si>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</si>
  <si>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</si>
  <si>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</si>
  <si>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</si>
  <si>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</si>
  <si>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</si>
  <si>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</si>
  <si>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</si>
  <si>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</si>
  <si>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</si>
  <si>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</si>
  <si>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</si>
  <si>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</si>
  <si>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</si>
  <si>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</si>
  <si>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</si>
  <si>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</si>
  <si>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</si>
  <si>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</si>
  <si>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</si>
  <si>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</si>
  <si>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</si>
  <si>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</si>
  <si>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</si>
  <si>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</si>
  <si>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</si>
  <si>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</si>
  <si>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</si>
  <si>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</si>
  <si>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</si>
  <si>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</si>
  <si>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</si>
  <si>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</si>
  <si>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</si>
  <si>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</si>
  <si>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</si>
  <si>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</si>
  <si>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</si>
  <si>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</si>
  <si>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</si>
  <si>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</si>
  <si>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</si>
  <si>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</si>
  <si>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</si>
  <si>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</si>
  <si>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</si>
  <si>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</si>
  <si>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</si>
  <si>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</si>
  <si>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</si>
  <si>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</si>
  <si>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</si>
  <si>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</si>
  <si>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</si>
  <si>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</si>
  <si>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</si>
  <si>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</si>
  <si>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</si>
  <si>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</si>
  <si>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</si>
  <si>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</si>
  <si>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</si>
  <si>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</si>
  <si>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</si>
  <si>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</si>
  <si>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</si>
  <si>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</si>
  <si>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</si>
  <si>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</si>
  <si>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</si>
  <si>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</si>
  <si>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</si>
  <si>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</si>
  <si>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</si>
  <si>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</si>
  <si>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</si>
  <si>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</si>
  <si>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</si>
  <si>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</si>
  <si>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</si>
  <si>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</si>
  <si>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</si>
  <si>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</si>
  <si>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</si>
  <si>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</si>
  <si>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</si>
  <si>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</si>
  <si>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</si>
  <si>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</si>
  <si>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</si>
  <si>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</si>
  <si>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</si>
  <si>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</si>
  <si>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</si>
  <si>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</si>
  <si>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</si>
  <si>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</si>
  <si>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</si>
  <si>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</si>
  <si>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</si>
  <si>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</si>
  <si>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</si>
  <si>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</si>
  <si>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</si>
  <si>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</si>
  <si>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</si>
  <si>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</si>
  <si>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</si>
  <si>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</si>
  <si>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</si>
  <si>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</si>
  <si>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</si>
  <si>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</si>
  <si>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</si>
  <si>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</si>
  <si>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</si>
  <si>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</si>
  <si>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</si>
  <si>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</si>
  <si>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</si>
  <si>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</si>
  <si>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</si>
  <si>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</si>
  <si>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</si>
  <si>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</si>
  <si>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</si>
  <si>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</si>
  <si>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</si>
  <si>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</si>
  <si>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</si>
  <si>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</si>
  <si>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</si>
  <si>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</si>
  <si>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</si>
  <si>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</si>
  <si>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</si>
  <si>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</si>
  <si>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</si>
  <si>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</si>
  <si>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</si>
  <si>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</si>
  <si>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</si>
  <si>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</si>
  <si>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</si>
  <si>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</si>
  <si>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</si>
  <si>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</si>
  <si>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</si>
  <si>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</si>
  <si>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</si>
  <si>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</si>
  <si>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</si>
  <si>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</si>
  <si>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</si>
  <si>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</si>
  <si>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</si>
  <si>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</si>
  <si>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</si>
  <si>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</si>
  <si>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</si>
  <si>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</si>
  <si>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</si>
  <si>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</si>
  <si>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</si>
  <si>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</si>
  <si>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</si>
  <si>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</si>
  <si>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</si>
  <si>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</si>
  <si>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</si>
  <si>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</si>
  <si>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</si>
  <si>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</si>
  <si>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</si>
  <si>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</si>
  <si>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</si>
  <si>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</si>
  <si>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</si>
  <si>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</si>
  <si>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</si>
  <si>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</si>
  <si>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</si>
  <si>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</si>
  <si>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</si>
  <si>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</si>
  <si>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</si>
  <si>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</si>
  <si>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</si>
  <si>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</si>
  <si>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</si>
  <si>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</si>
  <si>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</si>
  <si>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</si>
  <si>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</si>
  <si>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</si>
  <si>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</si>
  <si>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</si>
  <si>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</si>
  <si>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</si>
  <si>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</si>
  <si>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</si>
  <si>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</si>
  <si>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</si>
  <si>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</si>
  <si>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</si>
  <si>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</si>
  <si>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</si>
  <si>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</si>
  <si>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</si>
  <si>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</si>
  <si>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</si>
  <si>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</si>
  <si>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</si>
  <si>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</si>
  <si>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</si>
  <si>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</si>
  <si>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</si>
  <si>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</si>
  <si>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</si>
  <si>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</si>
  <si>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</si>
  <si>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</si>
  <si>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</si>
  <si>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</si>
  <si>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</si>
  <si>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</si>
  <si>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</si>
  <si>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</si>
  <si>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</si>
  <si>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</si>
  <si>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</si>
  <si>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</si>
  <si>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</si>
  <si>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</si>
  <si>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</si>
  <si>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</si>
  <si>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</si>
  <si>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</si>
  <si>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</si>
  <si>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</si>
  <si>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</si>
  <si>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</si>
  <si>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</si>
  <si>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</si>
  <si>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</si>
  <si>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</si>
  <si>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</si>
  <si>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</si>
  <si>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</si>
  <si>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</si>
  <si>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</si>
  <si>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</si>
  <si>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</si>
  <si>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</si>
  <si>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</si>
  <si>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</si>
  <si>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</si>
  <si>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</si>
  <si>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</si>
  <si>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</si>
  <si>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</si>
  <si>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</si>
  <si>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</si>
  <si>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</si>
  <si>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</si>
  <si>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</si>
  <si>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</si>
  <si>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</si>
  <si>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</si>
  <si>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</si>
  <si>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</si>
  <si>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</si>
  <si>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</si>
  <si>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</si>
  <si>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</si>
  <si>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</si>
  <si>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</si>
  <si>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</si>
  <si>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</si>
  <si>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</si>
  <si>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</si>
  <si>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</si>
  <si>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</si>
  <si>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</si>
  <si>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</si>
  <si>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</si>
  <si>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</si>
  <si>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</si>
  <si>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</si>
  <si>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</si>
  <si>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</si>
  <si>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</si>
  <si>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</si>
  <si>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</si>
  <si>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</si>
  <si>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</si>
  <si>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</si>
  <si>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</si>
  <si>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</si>
  <si>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</si>
  <si>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</si>
  <si>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</si>
  <si>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</si>
  <si>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</si>
  <si>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</si>
  <si>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</si>
  <si>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</si>
  <si>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</si>
  <si>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</si>
  <si>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</si>
  <si>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</si>
  <si>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</si>
  <si>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</si>
  <si>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</si>
  <si>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</si>
  <si>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</si>
  <si>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</si>
  <si>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</si>
  <si>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</si>
  <si>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</si>
  <si>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</si>
  <si>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</si>
  <si>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</si>
  <si>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</si>
  <si>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</si>
  <si>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</si>
  <si>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</si>
  <si>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</si>
  <si>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</si>
  <si>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</si>
  <si>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</si>
  <si>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</si>
  <si>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</si>
  <si>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</si>
  <si>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</si>
  <si>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</si>
  <si>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</si>
  <si>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</si>
  <si>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</si>
  <si>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</si>
  <si>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</si>
  <si>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</si>
  <si>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</si>
  <si>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</si>
  <si>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</si>
  <si>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</si>
  <si>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</si>
  <si>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</si>
  <si>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</si>
  <si>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</si>
  <si>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</si>
  <si>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</si>
  <si>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</si>
  <si>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</si>
  <si>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</si>
  <si>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</si>
  <si>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</si>
  <si>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</si>
  <si>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</si>
  <si>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</si>
  <si>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</si>
  <si>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</si>
  <si>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</si>
  <si>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</si>
  <si>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</si>
  <si>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</si>
  <si>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</si>
  <si>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</si>
  <si>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</si>
  <si>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</si>
  <si>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</si>
  <si>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</si>
  <si>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</si>
  <si>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</si>
  <si>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</si>
  <si>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</si>
  <si>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</si>
  <si>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</si>
  <si>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</si>
  <si>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</si>
  <si>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</si>
  <si>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</si>
  <si>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</si>
  <si>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</si>
  <si>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</si>
  <si>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</si>
  <si>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</si>
  <si>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</si>
  <si>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</si>
  <si>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</si>
  <si>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</si>
  <si>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</si>
  <si>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</si>
  <si>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</si>
  <si>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</si>
  <si>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</si>
  <si>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</si>
  <si>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</si>
  <si>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</si>
  <si>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</si>
  <si>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</si>
  <si>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</si>
  <si>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</si>
  <si>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</si>
  <si>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</si>
  <si>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</si>
  <si>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</si>
  <si>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</si>
  <si>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</si>
  <si>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</si>
  <si>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</si>
  <si>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</si>
  <si>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</si>
  <si>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</si>
  <si>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</si>
  <si>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</si>
  <si>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</si>
  <si>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</si>
  <si>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</si>
  <si>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</si>
  <si>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</si>
  <si>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</si>
  <si>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</si>
  <si>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</si>
  <si>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</si>
  <si>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</si>
  <si>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</si>
  <si>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</si>
  <si>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</si>
  <si>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</si>
  <si>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</si>
  <si>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</si>
  <si>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</si>
  <si>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</si>
  <si>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</si>
  <si>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</si>
  <si>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</si>
  <si>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</si>
  <si>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</si>
  <si>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</si>
  <si>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</si>
  <si>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</si>
  <si>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</si>
  <si>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</si>
  <si>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</si>
  <si>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</si>
  <si>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</si>
  <si>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</si>
  <si>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</si>
  <si>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</si>
  <si>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</si>
  <si>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</si>
  <si>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</si>
  <si>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</si>
  <si>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</si>
  <si>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</si>
  <si>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</si>
  <si>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</si>
  <si>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</si>
  <si>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</si>
  <si>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</si>
  <si>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</si>
  <si>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</si>
  <si>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</si>
  <si>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</si>
  <si>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</si>
  <si>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</si>
  <si>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</si>
  <si>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</si>
  <si>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</si>
  <si>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</si>
  <si>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</si>
  <si>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</si>
  <si>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</si>
  <si>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</si>
  <si>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</si>
  <si>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</si>
  <si>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</si>
  <si>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</si>
  <si>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</si>
  <si>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</si>
  <si>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</si>
  <si>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</si>
  <si>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</si>
  <si>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</si>
  <si>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</si>
  <si>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</si>
  <si>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</si>
  <si>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</si>
  <si>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</si>
  <si>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</si>
  <si>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</si>
  <si>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</si>
  <si>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</si>
  <si>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</si>
  <si>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</si>
  <si>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</si>
  <si>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</si>
  <si>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</si>
  <si>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</si>
  <si>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</si>
  <si>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</si>
  <si>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</si>
  <si>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</si>
  <si>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</si>
  <si>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</si>
  <si>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</si>
  <si>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</si>
  <si>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</si>
  <si>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</si>
  <si>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</si>
  <si>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</si>
  <si>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</si>
  <si>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</si>
  <si>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</si>
  <si>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</si>
  <si>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</si>
  <si>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</si>
  <si>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</si>
  <si>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</si>
  <si>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</si>
  <si>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</si>
  <si>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</si>
  <si>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</si>
  <si>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</si>
  <si>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</si>
  <si>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</si>
  <si>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</si>
  <si>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</si>
  <si>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</si>
  <si>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</si>
  <si>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</si>
  <si>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</si>
  <si>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</si>
  <si>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</si>
  <si>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</si>
  <si>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</si>
  <si>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</si>
  <si>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</si>
  <si>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</si>
  <si>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</si>
  <si>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</si>
  <si>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</si>
  <si>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</si>
  <si>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</si>
  <si>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</si>
  <si>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</si>
  <si>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</si>
  <si>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</si>
  <si>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</si>
  <si>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</si>
  <si>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</si>
  <si>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</si>
  <si>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</si>
  <si>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</si>
  <si>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</si>
  <si>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</si>
  <si>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</si>
  <si>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</si>
  <si>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</si>
  <si>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</si>
  <si>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</si>
  <si>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</si>
  <si>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</si>
  <si>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</si>
  <si>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</si>
  <si>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</si>
  <si>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</si>
  <si>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</si>
  <si>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</si>
  <si>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</si>
  <si>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</si>
  <si>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</si>
  <si>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</si>
  <si>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</si>
  <si>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</si>
  <si>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</si>
  <si>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</si>
  <si>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</si>
  <si>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</si>
  <si>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</si>
  <si>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</si>
  <si>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</si>
  <si>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</si>
  <si>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</si>
  <si>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</si>
  <si>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</si>
  <si>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</si>
  <si>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</si>
  <si>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</si>
  <si>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</si>
  <si>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</si>
  <si>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</si>
  <si>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</si>
  <si>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</si>
  <si>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</si>
  <si>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</si>
  <si>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</si>
  <si>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</si>
  <si>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</si>
  <si>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</si>
  <si>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</si>
  <si>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</si>
  <si>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</si>
  <si>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</si>
  <si>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</si>
  <si>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</si>
  <si>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</si>
  <si>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</si>
  <si>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</si>
  <si>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</si>
  <si>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</si>
  <si>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</si>
  <si>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</si>
  <si>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</si>
  <si>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</si>
  <si>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</si>
  <si>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</si>
  <si>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</si>
  <si>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</si>
  <si>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</si>
  <si>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</si>
  <si>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</si>
  <si>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</si>
  <si>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</si>
  <si>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</si>
  <si>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</si>
  <si>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</si>
  <si>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</si>
  <si>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</si>
  <si>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</si>
  <si>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</si>
  <si>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</si>
  <si>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</si>
  <si>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</si>
  <si>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</si>
  <si>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</si>
  <si>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</si>
  <si>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</si>
  <si>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</si>
  <si>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</si>
  <si>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</si>
  <si>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</si>
  <si>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</si>
  <si>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</si>
  <si>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</si>
  <si>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</si>
  <si>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</si>
  <si>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</si>
  <si>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</si>
  <si>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</si>
  <si>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</si>
  <si>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</si>
  <si>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</si>
  <si>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</si>
  <si>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</si>
  <si>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</si>
  <si>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</si>
  <si>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</si>
  <si>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</si>
  <si>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</si>
  <si>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</si>
  <si>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</si>
  <si>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</si>
  <si>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</si>
  <si>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</si>
  <si>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</si>
  <si>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</si>
  <si>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</si>
  <si>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</si>
  <si>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</si>
  <si>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</si>
  <si>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</si>
  <si>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</si>
  <si>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</si>
  <si>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</si>
  <si>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</si>
  <si>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</si>
  <si>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</si>
  <si>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</si>
  <si>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</si>
  <si>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</si>
  <si>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</si>
  <si>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</si>
  <si>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</si>
  <si>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</si>
  <si>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</si>
  <si>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</si>
  <si>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</si>
  <si>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</si>
  <si>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</si>
  <si>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</si>
  <si>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</si>
  <si>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</si>
  <si>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</si>
  <si>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</si>
  <si>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</si>
  <si>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</si>
  <si>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</si>
  <si>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</si>
  <si>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</si>
  <si>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</si>
  <si>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</si>
  <si>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</si>
  <si>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</si>
  <si>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</si>
  <si>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</si>
  <si>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</si>
  <si>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</si>
  <si>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</si>
  <si>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</si>
  <si>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</si>
  <si>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</si>
  <si>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</si>
  <si>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</si>
  <si>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</si>
  <si>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</si>
  <si>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</si>
  <si>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</si>
  <si>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</si>
  <si>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</si>
  <si>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</si>
  <si>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</si>
  <si>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</si>
  <si>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</si>
  <si>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</si>
  <si>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</si>
  <si>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</si>
  <si>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</si>
  <si>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</si>
  <si>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</si>
  <si>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</si>
  <si>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</si>
  <si>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</si>
  <si>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</si>
  <si>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</si>
  <si>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</si>
  <si>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</si>
  <si>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</si>
  <si>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</si>
  <si>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</si>
  <si>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</si>
  <si>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</si>
  <si>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</si>
  <si>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</si>
  <si>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</si>
  <si>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</si>
  <si>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</si>
  <si>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</si>
  <si>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</si>
  <si>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</si>
  <si>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</si>
  <si>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</si>
  <si>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</si>
  <si>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</si>
  <si>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</si>
  <si>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</si>
  <si>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</si>
  <si>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</si>
  <si>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</si>
  <si>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</si>
  <si>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</si>
  <si>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</si>
  <si>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</si>
  <si>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</si>
  <si>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</si>
  <si>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</si>
  <si>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</si>
  <si>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</si>
  <si>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</si>
  <si>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</si>
  <si>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</si>
  <si>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</si>
  <si>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</si>
  <si>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</si>
  <si>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</si>
  <si>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</si>
  <si>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</si>
  <si>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</si>
  <si>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</si>
  <si>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</si>
  <si>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</si>
  <si>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</si>
  <si>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</si>
  <si>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</si>
  <si>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</si>
  <si>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</si>
  <si>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</si>
  <si>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</si>
  <si>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</si>
  <si>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</si>
  <si>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</si>
  <si>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</si>
  <si>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</si>
  <si>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</si>
  <si>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</si>
  <si>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</si>
  <si>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</si>
  <si>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</si>
  <si>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</si>
  <si>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</si>
  <si>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</si>
  <si>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</si>
  <si>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</si>
  <si>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</si>
  <si>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</si>
  <si>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</si>
  <si>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</si>
  <si>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</si>
  <si>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</si>
  <si>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</si>
  <si>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</si>
  <si>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</si>
  <si>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</si>
  <si>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</si>
  <si>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</si>
  <si>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</si>
  <si>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</si>
  <si>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</si>
  <si>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</si>
  <si>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</si>
  <si>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</si>
  <si>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</si>
  <si>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</si>
  <si>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</si>
  <si>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</si>
  <si>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</si>
  <si>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</si>
  <si>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</si>
  <si>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</si>
  <si>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</si>
  <si>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</si>
  <si>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</si>
  <si>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</si>
  <si>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</si>
  <si>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</si>
  <si>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</si>
  <si>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</si>
  <si>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</si>
  <si>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</si>
  <si>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</si>
  <si>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</si>
  <si>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</si>
  <si>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</si>
  <si>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</si>
  <si>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</si>
  <si>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</si>
  <si>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</si>
  <si>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</si>
  <si>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</si>
  <si>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</si>
  <si>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</si>
  <si>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</si>
  <si>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</si>
  <si>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</si>
  <si>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</si>
  <si>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</si>
  <si>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</si>
  <si>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</si>
  <si>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</si>
  <si>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</si>
  <si>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</si>
  <si>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</si>
  <si>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</si>
  <si>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</si>
  <si>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</si>
  <si>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</si>
  <si>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</si>
  <si>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</si>
  <si>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</si>
  <si>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</si>
  <si>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</si>
  <si>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</si>
  <si>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</si>
  <si>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</si>
  <si>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</si>
  <si>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</si>
  <si>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</si>
  <si>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</si>
  <si>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</si>
  <si>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</si>
  <si>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</si>
  <si>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</si>
  <si>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</si>
  <si>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</si>
  <si>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</si>
  <si>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</si>
  <si>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</si>
  <si>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</si>
  <si>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</si>
  <si>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</si>
  <si>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</si>
  <si>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</si>
  <si>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</si>
  <si>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</si>
  <si>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</si>
  <si>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</si>
  <si>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</si>
  <si>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</si>
  <si>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</si>
  <si>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</si>
  <si>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</si>
  <si>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</si>
  <si>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</si>
  <si>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</si>
  <si>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</si>
  <si>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</si>
  <si>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</si>
  <si>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</si>
  <si>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</si>
  <si>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</si>
  <si>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</si>
  <si>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</si>
  <si>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</si>
  <si>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</si>
  <si>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</si>
  <si>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</si>
  <si>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</si>
  <si>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</si>
  <si>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</si>
  <si>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</si>
  <si>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</si>
  <si>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</si>
  <si>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</si>
  <si>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</si>
  <si>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</si>
  <si>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</si>
  <si>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</si>
  <si>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</si>
  <si>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</si>
  <si>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</si>
  <si>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</si>
  <si>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</si>
  <si>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</si>
  <si>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</si>
  <si>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</si>
  <si>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</si>
  <si>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</si>
  <si>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</si>
  <si>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</si>
  <si>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</si>
  <si>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</si>
  <si>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</si>
  <si>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</si>
  <si>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</si>
  <si>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</si>
  <si>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</si>
  <si>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</si>
  <si>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</si>
  <si>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</si>
  <si>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</si>
  <si>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</si>
  <si>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</si>
  <si>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</si>
  <si>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</si>
  <si>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</si>
  <si>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</si>
  <si>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</si>
  <si>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</si>
  <si>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</si>
  <si>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</si>
  <si>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</si>
  <si>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</si>
  <si>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</si>
  <si>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</si>
  <si>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</si>
  <si>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</si>
  <si>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</si>
  <si>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</si>
  <si>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</si>
  <si>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</si>
  <si>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</si>
  <si>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</si>
  <si>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</si>
  <si>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</si>
  <si>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</si>
  <si>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</si>
  <si>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</si>
  <si>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</si>
  <si>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</si>
  <si>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</si>
  <si>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</si>
  <si>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</si>
  <si>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</si>
  <si>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</si>
  <si>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</si>
  <si>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</si>
  <si>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</si>
  <si>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</si>
  <si>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</si>
  <si>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</si>
  <si>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</si>
  <si>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</si>
  <si>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</si>
  <si>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</si>
  <si>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</si>
  <si>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</si>
  <si>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</si>
  <si>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</si>
  <si>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</si>
  <si>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</si>
  <si>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</si>
  <si>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</si>
  <si>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</si>
  <si>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</si>
  <si>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</si>
  <si>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</si>
  <si>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</si>
  <si>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</si>
  <si>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</si>
  <si>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</si>
  <si>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</si>
  <si>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</si>
  <si>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</si>
  <si>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</si>
  <si>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</si>
  <si>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</si>
  <si>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</si>
  <si>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</si>
  <si>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</si>
  <si>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</si>
  <si>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</si>
  <si>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</si>
  <si>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</si>
  <si>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</si>
  <si>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</si>
  <si>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</si>
  <si>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</si>
  <si>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</si>
  <si>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</si>
  <si>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</si>
  <si>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</si>
  <si>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</si>
  <si>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</si>
  <si>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</si>
  <si>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</si>
  <si>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</si>
  <si>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</si>
  <si>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</si>
  <si>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</si>
  <si>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</si>
  <si>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</si>
  <si>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</si>
  <si>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</si>
  <si>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</si>
  <si>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</si>
  <si>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</si>
  <si>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</si>
  <si>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</si>
  <si>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</si>
  <si>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</si>
  <si>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</si>
  <si>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</si>
  <si>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</si>
  <si>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</si>
  <si>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</si>
  <si>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</si>
  <si>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</si>
  <si>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</si>
  <si>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</si>
  <si>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</si>
  <si>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</si>
  <si>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</si>
  <si>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</si>
  <si>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</si>
  <si>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</si>
  <si>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</si>
  <si>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</si>
  <si>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</si>
  <si>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</si>
  <si>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</si>
  <si>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</si>
  <si>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</si>
  <si>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</si>
  <si>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</si>
  <si>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</si>
  <si>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</si>
  <si>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</si>
  <si>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</si>
  <si>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</si>
  <si>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</si>
  <si>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</si>
  <si>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</si>
  <si>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</si>
  <si>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</si>
  <si>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</si>
  <si>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</si>
  <si>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</si>
  <si>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</si>
  <si>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</si>
  <si>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</si>
  <si>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</si>
  <si>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</si>
  <si>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</si>
  <si>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</si>
  <si>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</si>
  <si>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</si>
  <si>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</si>
  <si>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</si>
  <si>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</si>
  <si>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</si>
  <si>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</si>
  <si>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</si>
  <si>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</si>
  <si>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</si>
  <si>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</si>
  <si>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</si>
  <si>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</si>
  <si>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</si>
  <si>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</si>
  <si>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</si>
  <si>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</si>
  <si>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</si>
  <si>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</si>
  <si>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</si>
  <si>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</si>
  <si>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</si>
  <si>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</si>
  <si>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</si>
  <si>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</si>
  <si>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</si>
  <si>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</si>
  <si>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</si>
  <si>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</si>
  <si>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</si>
  <si>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</si>
  <si>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</si>
  <si>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</si>
  <si>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</si>
  <si>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</si>
  <si>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</si>
  <si>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</si>
  <si>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</si>
  <si>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</si>
  <si>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</si>
  <si>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</si>
  <si>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</si>
  <si>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</si>
  <si>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</si>
  <si>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</si>
  <si>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</si>
  <si>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</si>
  <si>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</si>
  <si>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</si>
  <si>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</si>
  <si>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</si>
  <si>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</si>
  <si>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</si>
  <si>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</si>
  <si>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</si>
  <si>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</si>
  <si>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</si>
  <si>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</si>
  <si>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</si>
  <si>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</si>
  <si>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</si>
  <si>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</si>
  <si>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</si>
  <si>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</si>
  <si>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</si>
  <si>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</si>
  <si>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</si>
  <si>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</si>
  <si>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</si>
  <si>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</si>
  <si>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</si>
  <si>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</si>
  <si>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</si>
  <si>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</si>
  <si>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</si>
  <si>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</si>
  <si>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</si>
  <si>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</si>
  <si>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</si>
  <si>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</si>
  <si>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</si>
  <si>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</si>
  <si>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</si>
  <si>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</si>
  <si>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</si>
  <si>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</si>
  <si>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</si>
  <si>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</si>
  <si>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</si>
  <si>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</si>
  <si>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</si>
  <si>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</si>
  <si>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</si>
  <si>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</si>
  <si>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</si>
  <si>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</si>
  <si>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</si>
  <si>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</si>
  <si>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</si>
  <si>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</si>
  <si>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</si>
  <si>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</si>
  <si>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</si>
  <si>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</si>
  <si>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</si>
  <si>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</si>
  <si>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</si>
  <si>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</si>
  <si>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</si>
  <si>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</si>
  <si>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</si>
  <si>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</si>
  <si>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</si>
  <si>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</si>
  <si>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</si>
  <si>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</si>
  <si>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</si>
  <si>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</si>
  <si>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</si>
  <si>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</si>
  <si>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</si>
  <si>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</si>
  <si>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</si>
  <si>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</si>
  <si>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</si>
  <si>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</si>
  <si>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</si>
  <si>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</si>
  <si>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</si>
  <si>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</si>
  <si>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</si>
  <si>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</si>
  <si>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</si>
  <si>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</si>
  <si>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</si>
  <si>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</si>
  <si>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</si>
  <si>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</si>
  <si>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</si>
  <si>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</si>
  <si>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</si>
  <si>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</si>
  <si>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</si>
  <si>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</si>
  <si>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</si>
  <si>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</si>
  <si>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</si>
  <si>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</si>
  <si>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</si>
  <si>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</si>
  <si>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</si>
  <si>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</si>
  <si>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</si>
  <si>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</si>
  <si>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</si>
  <si>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</si>
  <si>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</si>
  <si>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</si>
  <si>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</si>
  <si>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</si>
  <si>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</si>
  <si>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</si>
  <si>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</si>
  <si>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</si>
  <si>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</si>
  <si>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</si>
  <si>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</si>
  <si>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</si>
  <si>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</si>
  <si>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</si>
  <si>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</si>
  <si>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</si>
  <si>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</si>
  <si>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</si>
  <si>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</si>
  <si>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</si>
  <si>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</si>
  <si>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</si>
  <si>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</si>
  <si>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</si>
  <si>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</si>
  <si>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</si>
  <si>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</si>
  <si>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</si>
  <si>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</si>
  <si>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</si>
  <si>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</si>
  <si>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</si>
  <si>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</si>
  <si>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</si>
  <si>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</si>
  <si>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</si>
  <si>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</si>
  <si>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</si>
  <si>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</si>
  <si>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</si>
  <si>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</si>
  <si>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</si>
  <si>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</si>
  <si>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</si>
  <si>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</si>
  <si>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</si>
  <si>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</si>
  <si>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</si>
  <si>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</si>
  <si>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</si>
  <si>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</si>
  <si>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</si>
  <si>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</si>
  <si>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</si>
  <si>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</si>
  <si>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</si>
  <si>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</si>
  <si>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</si>
  <si>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</si>
  <si>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</si>
  <si>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</si>
  <si>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</si>
  <si>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</si>
  <si>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</si>
  <si>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</si>
  <si>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</si>
  <si>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</si>
  <si>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</si>
  <si>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</si>
  <si>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</si>
  <si>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</si>
  <si>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</si>
  <si>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</si>
  <si>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</si>
  <si>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</si>
  <si>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</si>
  <si>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</si>
  <si>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</si>
  <si>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</si>
  <si>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</si>
  <si>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</si>
  <si>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</si>
  <si>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</si>
  <si>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</si>
  <si>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</si>
  <si>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</si>
  <si>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</si>
  <si>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</si>
  <si>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</si>
  <si>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</si>
  <si>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</si>
  <si>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</si>
  <si>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</si>
  <si>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</si>
  <si>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</si>
  <si>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</si>
  <si>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</si>
  <si>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</si>
  <si>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</si>
  <si>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</si>
  <si>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</si>
  <si>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</si>
  <si>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</si>
  <si>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</si>
  <si>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</si>
  <si>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</si>
  <si>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</si>
  <si>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</si>
  <si>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</si>
  <si>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</si>
  <si>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</si>
  <si>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</si>
  <si>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</si>
  <si>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</si>
  <si>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</si>
  <si>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</si>
  <si>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</si>
  <si>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</si>
  <si>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</si>
  <si>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</si>
  <si>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</si>
  <si>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</si>
  <si>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</si>
  <si>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</si>
  <si>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</si>
  <si>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</si>
  <si>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</si>
  <si>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</si>
  <si>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</si>
  <si>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</si>
  <si>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</si>
  <si>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</si>
  <si>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</si>
  <si>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</si>
  <si>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</si>
  <si>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</si>
  <si>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</si>
  <si>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</si>
  <si>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</si>
  <si>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</si>
  <si>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</si>
  <si>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</si>
  <si>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</si>
  <si>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</si>
  <si>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</si>
  <si>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</si>
  <si>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</si>
  <si>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</si>
  <si>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</si>
  <si>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</si>
  <si>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</si>
  <si>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</si>
  <si>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</si>
  <si>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</si>
  <si>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</si>
  <si>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</si>
  <si>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</si>
  <si>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</si>
  <si>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</si>
  <si>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</si>
  <si>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</si>
  <si>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</si>
  <si>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</si>
  <si>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</si>
  <si>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</si>
  <si>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</si>
  <si>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</si>
  <si>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</si>
  <si>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</si>
  <si>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</si>
  <si>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</si>
  <si>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</si>
  <si>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</si>
  <si>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</si>
  <si>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</si>
  <si>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</si>
  <si>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</si>
  <si>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</si>
  <si>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</si>
  <si>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</si>
  <si>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</si>
  <si>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</si>
  <si>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</si>
  <si>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</si>
  <si>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</si>
  <si>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</si>
  <si>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</si>
  <si>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</si>
  <si>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</si>
  <si>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</si>
  <si>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</si>
  <si>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</si>
  <si>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</si>
  <si>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</si>
  <si>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</si>
  <si>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</si>
  <si>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</si>
  <si>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</si>
  <si>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</si>
  <si>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</si>
  <si>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</si>
  <si>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</si>
  <si>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</si>
  <si>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</si>
  <si>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</si>
  <si>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</si>
  <si>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</si>
  <si>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</si>
  <si>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</si>
  <si>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</si>
  <si>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</si>
  <si>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</si>
  <si>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</si>
  <si>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</si>
  <si>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</si>
  <si>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</si>
  <si>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</si>
  <si>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</si>
  <si>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</si>
  <si>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</si>
  <si>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</si>
  <si>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</si>
  <si>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</si>
  <si>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</si>
  <si>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</si>
  <si>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</si>
  <si>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</si>
  <si>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</si>
  <si>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</si>
  <si>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</si>
  <si>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</si>
  <si>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</si>
  <si>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</si>
  <si>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</si>
  <si>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</si>
  <si>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</si>
  <si>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</si>
  <si>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</si>
  <si>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</si>
  <si>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</si>
  <si>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</si>
  <si>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</si>
  <si>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</si>
  <si>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</si>
  <si>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</si>
  <si>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</si>
  <si>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</si>
  <si>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</si>
  <si>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</si>
  <si>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</si>
  <si>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</si>
  <si>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</si>
  <si>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</si>
  <si>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</si>
  <si>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</si>
  <si>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</si>
  <si>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</si>
  <si>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</si>
  <si>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</si>
  <si>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</si>
  <si>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</si>
  <si>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</si>
  <si>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</si>
  <si>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</si>
  <si>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</si>
  <si>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</si>
  <si>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</si>
  <si>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</si>
  <si>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</si>
  <si>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</si>
  <si>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</si>
  <si>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</si>
  <si>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</si>
  <si>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</si>
  <si>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</si>
  <si>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</si>
  <si>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</si>
  <si>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</si>
  <si>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</si>
  <si>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</si>
  <si>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</si>
  <si>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</si>
  <si>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</si>
  <si>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</si>
  <si>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</si>
  <si>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</si>
  <si>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</si>
  <si>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</si>
  <si>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</si>
  <si>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</si>
  <si>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</si>
  <si>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</si>
  <si>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</si>
  <si>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</si>
  <si>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</si>
  <si>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</si>
  <si>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</si>
  <si>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</si>
  <si>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</si>
  <si>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</si>
  <si>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</si>
  <si>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</si>
  <si>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</si>
  <si>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</si>
  <si>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</si>
  <si>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</si>
  <si>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</si>
  <si>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</si>
  <si>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</si>
  <si>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</si>
  <si>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</si>
  <si>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</si>
  <si>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</si>
  <si>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</si>
  <si>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</si>
  <si>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</si>
  <si>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</si>
  <si>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</si>
  <si>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</si>
  <si>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</si>
  <si>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</si>
  <si>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</si>
  <si>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</si>
  <si>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</si>
  <si>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</si>
  <si>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</si>
  <si>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</si>
  <si>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</si>
  <si>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</si>
  <si>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</si>
  <si>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</si>
  <si>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</si>
  <si>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</si>
  <si>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</si>
  <si>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</si>
  <si>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</si>
  <si>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</si>
  <si>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</si>
  <si>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</si>
  <si>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</si>
  <si>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</si>
  <si>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</si>
  <si>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</si>
  <si>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</si>
  <si>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</si>
  <si>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</si>
  <si>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</si>
  <si>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</si>
  <si>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</si>
  <si>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</si>
  <si>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</si>
  <si>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</si>
  <si>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</si>
  <si>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</si>
  <si>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</si>
  <si>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</si>
  <si>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</si>
  <si>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</si>
  <si>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</si>
  <si>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</si>
  <si>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</si>
  <si>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</si>
  <si>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</si>
  <si>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</si>
  <si>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</si>
  <si>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</si>
  <si>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</si>
  <si>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</si>
  <si>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</si>
  <si>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</si>
  <si>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</si>
  <si>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</si>
  <si>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</si>
  <si>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</si>
  <si>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</si>
  <si>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</si>
  <si>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</si>
  <si>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</si>
  <si>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</si>
  <si>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</si>
  <si>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</si>
  <si>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</si>
  <si>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</si>
  <si>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</si>
  <si>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</si>
  <si>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</si>
  <si>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</si>
  <si>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</si>
  <si>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</si>
  <si>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</si>
  <si>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</si>
  <si>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</si>
  <si>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</si>
  <si>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</si>
  <si>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</si>
  <si>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</si>
  <si>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</si>
  <si>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</si>
  <si>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</si>
  <si>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</si>
  <si>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</si>
  <si>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</si>
  <si>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</si>
  <si>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</si>
  <si>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</si>
  <si>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</si>
  <si>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</si>
  <si>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</si>
  <si>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</si>
  <si>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</si>
  <si>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</si>
  <si>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</si>
  <si>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</si>
  <si>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</si>
  <si>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</si>
  <si>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</si>
  <si>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</si>
  <si>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</si>
  <si>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</si>
  <si>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</si>
  <si>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</si>
  <si>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</si>
  <si>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</si>
  <si>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</si>
  <si>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</si>
  <si>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</si>
  <si>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</si>
  <si>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</si>
  <si>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</si>
  <si>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</si>
  <si>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</si>
  <si>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</si>
  <si>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</si>
  <si>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</si>
  <si>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</si>
  <si>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</si>
  <si>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</si>
  <si>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</si>
  <si>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</si>
  <si>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</si>
  <si>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</si>
  <si>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</si>
  <si>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</si>
  <si>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</si>
  <si>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</si>
  <si>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</si>
  <si>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</si>
  <si>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</si>
  <si>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</si>
  <si>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</si>
  <si>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</si>
  <si>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</si>
  <si>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</si>
  <si>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</si>
  <si>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</si>
  <si>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</si>
  <si>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</si>
  <si>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</si>
  <si>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</si>
  <si>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</si>
  <si>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</si>
  <si>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</si>
  <si>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</si>
  <si>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</si>
  <si>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</si>
  <si>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</si>
  <si>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</si>
  <si>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</si>
  <si>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</si>
  <si>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</si>
  <si>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</si>
  <si>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</si>
  <si>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</si>
  <si>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</si>
  <si>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</si>
  <si>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</si>
  <si>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</si>
  <si>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</si>
  <si>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</si>
  <si>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</si>
  <si>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</si>
  <si>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</si>
  <si>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</si>
  <si>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</si>
  <si>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</si>
  <si>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</si>
  <si>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</si>
  <si>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</si>
  <si>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</si>
  <si>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</si>
  <si>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</si>
  <si>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</si>
  <si>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</si>
  <si>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</si>
  <si>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</si>
  <si>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</si>
  <si>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</si>
  <si>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</si>
  <si>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</si>
  <si>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</si>
  <si>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</si>
  <si>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</si>
  <si>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</si>
  <si>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</si>
  <si>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</si>
  <si>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</si>
  <si>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</si>
  <si>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</si>
  <si>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</si>
  <si>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</si>
  <si>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</si>
  <si>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</si>
  <si>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</si>
  <si>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</si>
  <si>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</si>
  <si>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</si>
  <si>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</si>
  <si>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</si>
  <si>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</si>
  <si>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</si>
  <si>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</si>
  <si>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</si>
  <si>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</si>
  <si>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</si>
  <si>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</si>
  <si>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</si>
  <si>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</si>
  <si>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</si>
  <si>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</si>
  <si>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</si>
  <si>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</si>
  <si>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</si>
  <si>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</si>
  <si>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</si>
  <si>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</si>
  <si>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</si>
  <si>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</si>
  <si>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</si>
  <si>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</si>
  <si>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</si>
  <si>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</si>
  <si>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</si>
  <si>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</si>
  <si>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</si>
  <si>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</si>
  <si>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</si>
  <si>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</si>
  <si>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</si>
  <si>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</si>
  <si>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</si>
  <si>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</si>
  <si>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</si>
  <si>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</si>
  <si>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</si>
  <si>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</si>
  <si>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</si>
  <si>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</si>
  <si>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</si>
  <si>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</si>
  <si>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</si>
  <si>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</si>
  <si>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</si>
  <si>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</si>
  <si>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</si>
  <si>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</si>
  <si>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</si>
  <si>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</si>
  <si>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</si>
  <si>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</si>
  <si>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</si>
  <si>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</si>
  <si>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</si>
  <si>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</si>
  <si>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</si>
  <si>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</si>
  <si>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</si>
  <si>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</si>
  <si>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</si>
  <si>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</si>
  <si>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</si>
  <si>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</si>
  <si>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</si>
  <si>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</si>
  <si>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</si>
  <si>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</si>
  <si>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</si>
  <si>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</si>
  <si>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</si>
  <si>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</si>
  <si>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</si>
  <si>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</si>
  <si>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</si>
  <si>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</si>
  <si>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</si>
  <si>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</si>
  <si>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</si>
  <si>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</si>
  <si>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</si>
  <si>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</si>
  <si>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</si>
  <si>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</si>
  <si>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</si>
  <si>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</si>
  <si>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</si>
  <si>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</si>
  <si>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</si>
  <si>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</si>
  <si>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</si>
  <si>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</si>
  <si>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</si>
  <si>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</si>
  <si>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</si>
  <si>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</si>
  <si>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</si>
  <si>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</si>
  <si>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</si>
  <si>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</si>
  <si>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</si>
  <si>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</si>
  <si>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</si>
  <si>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</si>
  <si>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</si>
  <si>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</si>
  <si>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</si>
  <si>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</si>
  <si>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</si>
  <si>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</si>
  <si>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</si>
  <si>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</si>
  <si>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</si>
  <si>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</si>
  <si>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</si>
  <si>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</si>
  <si>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</si>
  <si>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</si>
  <si>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</si>
  <si>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</si>
  <si>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</si>
  <si>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</si>
  <si>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</si>
  <si>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</si>
  <si>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</si>
  <si>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</si>
  <si>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</si>
  <si>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</si>
  <si>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</si>
  <si>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</si>
  <si>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</si>
  <si>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</si>
  <si>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</si>
  <si>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</si>
  <si>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</si>
  <si>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</si>
  <si>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</si>
  <si>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</si>
  <si>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</si>
  <si>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</si>
  <si>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</si>
  <si>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</si>
  <si>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</si>
  <si>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</si>
  <si>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</si>
  <si>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</si>
  <si>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</si>
  <si>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</si>
  <si>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</si>
  <si>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</si>
  <si>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</si>
  <si>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</si>
  <si>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</si>
  <si>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</si>
  <si>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</si>
  <si>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</si>
  <si>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</si>
  <si>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</si>
  <si>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</si>
  <si>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</si>
  <si>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</si>
  <si>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</si>
  <si>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</si>
  <si>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</si>
  <si>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</si>
  <si>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</si>
  <si>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</si>
  <si>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</si>
  <si>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</si>
  <si>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</si>
  <si>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</si>
  <si>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</si>
  <si>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</si>
  <si>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</si>
  <si>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</si>
  <si>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</si>
  <si>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</si>
  <si>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</si>
  <si>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</si>
  <si>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</si>
  <si>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</si>
  <si>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</si>
  <si>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</si>
  <si>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</si>
  <si>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</si>
  <si>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</si>
  <si>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</si>
  <si>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</si>
  <si>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</si>
  <si>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</si>
  <si>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</si>
  <si>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</si>
  <si>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</si>
  <si>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</si>
  <si>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</si>
  <si>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</si>
  <si>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</si>
  <si>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</si>
  <si>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</si>
  <si>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</si>
  <si>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</si>
  <si>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</si>
  <si>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</si>
  <si>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</si>
  <si>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</si>
  <si>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</si>
  <si>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</si>
  <si>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</si>
  <si>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</si>
  <si>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</si>
  <si>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</si>
  <si>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</si>
  <si>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</si>
  <si>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</si>
  <si>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</si>
  <si>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</si>
  <si>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</si>
  <si>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</si>
  <si>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</si>
  <si>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</si>
  <si>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</si>
  <si>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</si>
  <si>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</si>
  <si>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</si>
  <si>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</si>
  <si>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</si>
  <si>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</si>
  <si>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</si>
  <si>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</si>
  <si>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</si>
  <si>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</si>
  <si>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</si>
  <si>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</si>
  <si>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</si>
  <si>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</si>
  <si>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</si>
  <si>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</si>
  <si>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</si>
  <si>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</si>
  <si>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</si>
  <si>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</si>
  <si>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</si>
  <si>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</si>
  <si>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</si>
  <si>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</si>
  <si>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</si>
  <si>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</si>
  <si>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</si>
  <si>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</si>
  <si>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</si>
  <si>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</si>
  <si>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</si>
  <si>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</si>
  <si>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</si>
  <si>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</si>
  <si>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</si>
  <si>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</si>
  <si>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</si>
  <si>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</si>
  <si>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</si>
  <si>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</si>
  <si>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</si>
  <si>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</si>
  <si>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</si>
  <si>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</si>
  <si>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</si>
  <si>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</si>
  <si>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</si>
  <si>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</si>
  <si>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</si>
  <si>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</si>
  <si>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</si>
  <si>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</si>
  <si>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</si>
  <si>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</si>
  <si>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</si>
  <si>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</si>
  <si>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</si>
  <si>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</si>
  <si>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</si>
  <si>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</si>
  <si>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</si>
  <si>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</si>
  <si>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</si>
  <si>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</si>
  <si>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</si>
  <si>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</si>
  <si>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</si>
  <si>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</si>
  <si>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</si>
  <si>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</si>
  <si>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</si>
  <si>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</si>
  <si>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</si>
  <si>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</si>
  <si>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</si>
  <si>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</si>
  <si>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</si>
  <si>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</si>
  <si>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</si>
  <si>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</si>
  <si>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</si>
  <si>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</si>
  <si>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</si>
  <si>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</si>
  <si>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</si>
  <si>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</si>
  <si>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</si>
  <si>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</si>
  <si>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</si>
  <si>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</si>
  <si>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</si>
  <si>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</si>
  <si>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</si>
  <si>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</si>
  <si>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</si>
  <si>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</si>
  <si>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</si>
  <si>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</si>
  <si>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</si>
  <si>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</si>
  <si>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</si>
  <si>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</si>
  <si>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</si>
  <si>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</si>
  <si>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</si>
  <si>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</si>
  <si>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</si>
  <si>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</si>
  <si>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</si>
  <si>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</si>
  <si>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</si>
  <si>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</si>
  <si>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</si>
  <si>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</si>
  <si>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</si>
  <si>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</si>
  <si>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</si>
  <si>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</si>
  <si>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</si>
  <si>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</si>
  <si>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</si>
  <si>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</si>
  <si>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</si>
  <si>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</si>
  <si>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</si>
  <si>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</si>
  <si>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</si>
  <si>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</si>
  <si>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</si>
  <si>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</si>
  <si>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</si>
  <si>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</si>
  <si>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</si>
  <si>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</si>
  <si>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</si>
  <si>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</si>
  <si>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</si>
  <si>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</si>
  <si>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</si>
  <si>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</si>
  <si>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</si>
  <si>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</si>
  <si>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</si>
  <si>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</si>
  <si>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</si>
  <si>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</si>
  <si>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</si>
  <si>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</si>
  <si>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</si>
  <si>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</si>
  <si>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</si>
  <si>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</si>
  <si>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</si>
  <si>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</si>
  <si>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</si>
  <si>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</si>
  <si>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</si>
  <si>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</si>
  <si>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</si>
  <si>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</si>
  <si>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</si>
  <si>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</si>
  <si>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</si>
  <si>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</si>
  <si>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</si>
  <si>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</si>
  <si>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</si>
  <si>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</si>
  <si>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</si>
  <si>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</si>
  <si>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</si>
  <si>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</si>
  <si>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</si>
  <si>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</si>
  <si>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</si>
  <si>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</si>
  <si>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</si>
  <si>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</si>
  <si>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</si>
  <si>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</si>
  <si>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</si>
  <si>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</si>
  <si>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</si>
  <si>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</si>
  <si>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</si>
  <si>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</si>
  <si>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</si>
  <si>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</si>
  <si>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</si>
  <si>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</si>
  <si>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</si>
  <si>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</si>
  <si>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</si>
  <si>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</si>
  <si>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</si>
  <si>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</si>
  <si>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</si>
  <si>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</si>
  <si>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</si>
  <si>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</si>
  <si>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</si>
  <si>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</si>
  <si>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</si>
  <si>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</si>
  <si>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</si>
  <si>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</si>
  <si>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</si>
  <si>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</si>
  <si>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</si>
  <si>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</si>
  <si>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</si>
  <si>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</si>
  <si>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</si>
  <si>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</si>
  <si>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</si>
  <si>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</si>
  <si>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</si>
  <si>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</si>
  <si>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</si>
  <si>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</si>
  <si>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</si>
  <si>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</si>
  <si>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</si>
  <si>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</si>
  <si>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</si>
  <si>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</si>
  <si>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</si>
  <si>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</si>
  <si>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</si>
  <si>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</si>
  <si>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</si>
  <si>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</si>
  <si>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</si>
  <si>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</si>
  <si>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</si>
  <si>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</si>
  <si>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</si>
  <si>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</si>
  <si>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</si>
  <si>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</si>
  <si>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</si>
  <si>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</si>
  <si>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</si>
  <si>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</si>
  <si>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</si>
  <si>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</si>
  <si>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</si>
  <si>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</si>
  <si>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</si>
  <si>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</si>
  <si>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</si>
  <si>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</si>
  <si>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</si>
  <si>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</si>
  <si>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</si>
  <si>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</si>
  <si>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</si>
  <si>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</si>
  <si>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</si>
  <si>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</si>
  <si>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</si>
  <si>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</si>
  <si>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</si>
  <si>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</si>
  <si>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</si>
  <si>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</si>
  <si>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</si>
  <si>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</si>
  <si>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</si>
  <si>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</si>
  <si>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</si>
  <si>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</si>
  <si>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</si>
  <si>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</si>
  <si>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</si>
  <si>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</si>
  <si>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</si>
  <si>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</si>
  <si>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</si>
  <si>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</si>
  <si>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</si>
  <si>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</si>
  <si>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</si>
  <si>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</si>
  <si>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</si>
  <si>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</si>
  <si>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</si>
  <si>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</si>
  <si>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</si>
  <si>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</si>
  <si>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</si>
  <si>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</si>
  <si>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</si>
  <si>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</si>
  <si>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</si>
  <si>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</si>
  <si>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</si>
  <si>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</si>
  <si>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</si>
  <si>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</si>
  <si>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</si>
  <si>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</si>
  <si>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</si>
  <si>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</si>
  <si>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</si>
  <si>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</si>
  <si>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</si>
  <si>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</si>
  <si>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</si>
  <si>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</si>
  <si>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</si>
  <si>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</si>
  <si>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</si>
  <si>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</si>
  <si>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</si>
  <si>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</si>
  <si>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</si>
  <si>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</si>
  <si>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</si>
  <si>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</si>
  <si>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</si>
  <si>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</si>
  <si>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</si>
  <si>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</si>
  <si>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</si>
  <si>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</si>
  <si>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</si>
  <si>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</si>
  <si>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</si>
  <si>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</si>
  <si>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</si>
  <si>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</si>
  <si>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</si>
  <si>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</si>
  <si>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</si>
  <si>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</si>
  <si>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</si>
  <si>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</si>
  <si>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</si>
  <si>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</si>
  <si>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</si>
  <si>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</si>
  <si>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</si>
  <si>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</si>
  <si>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</si>
  <si>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</si>
  <si>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</si>
  <si>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</si>
  <si>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</si>
  <si>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</si>
  <si>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</si>
  <si>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</si>
  <si>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</si>
  <si>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</si>
  <si>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</si>
  <si>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</si>
  <si>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</si>
  <si>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</si>
  <si>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</si>
  <si>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</si>
  <si>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</si>
  <si>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</si>
  <si>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</si>
  <si>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</si>
  <si>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</si>
  <si>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</si>
  <si>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</si>
  <si>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</si>
  <si>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</si>
  <si>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</si>
  <si>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</si>
  <si>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</si>
  <si>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</si>
  <si>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</si>
  <si>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</si>
  <si>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</si>
  <si>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</si>
  <si>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</si>
  <si>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</si>
  <si>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</si>
  <si>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</si>
  <si>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</si>
  <si>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</si>
  <si>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</si>
  <si>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</si>
  <si>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</si>
  <si>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</si>
  <si>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</si>
  <si>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</si>
  <si>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</si>
  <si>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</si>
  <si>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</si>
  <si>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</si>
  <si>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</si>
  <si>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</si>
  <si>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</si>
  <si>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</si>
  <si>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</si>
  <si>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</si>
  <si>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</si>
  <si>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</si>
  <si>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</si>
  <si>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</si>
  <si>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</si>
  <si>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</si>
  <si>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</si>
  <si>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</si>
  <si>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</si>
  <si>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</si>
  <si>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</si>
  <si>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</si>
  <si>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</si>
  <si>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</si>
  <si>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</si>
  <si>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</si>
  <si>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</si>
  <si>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</si>
  <si>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</si>
  <si>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</si>
  <si>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</si>
  <si>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</si>
  <si>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</si>
  <si>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</si>
  <si>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</si>
  <si>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</si>
  <si>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</si>
  <si>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</si>
  <si>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</si>
  <si>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</si>
  <si>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</si>
  <si>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</si>
  <si>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</si>
  <si>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</si>
  <si>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</si>
  <si>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</si>
  <si>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</si>
  <si>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</si>
  <si>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</si>
  <si>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</si>
  <si>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</si>
  <si>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</si>
  <si>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</si>
  <si>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</si>
  <si>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</si>
  <si>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</si>
  <si>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</si>
  <si>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</si>
  <si>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</si>
  <si>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</si>
  <si>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</si>
  <si>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</si>
  <si>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</si>
  <si>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</si>
  <si>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</si>
  <si>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</si>
  <si>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</si>
  <si>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</si>
  <si>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</si>
  <si>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</si>
  <si>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</si>
  <si>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</si>
  <si>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</si>
  <si>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</si>
  <si>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</si>
  <si>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</si>
  <si>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</si>
  <si>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</si>
  <si>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</si>
  <si>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</si>
  <si>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</si>
  <si>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</si>
  <si>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</si>
  <si>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</si>
  <si>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</si>
  <si>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</si>
  <si>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</si>
  <si>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</si>
  <si>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</si>
  <si>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</si>
  <si>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</si>
  <si>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</si>
  <si>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</si>
  <si>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</si>
  <si>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</si>
  <si>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</si>
  <si>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</si>
  <si>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</si>
  <si>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</si>
  <si>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</si>
  <si>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</si>
  <si>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</si>
  <si>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</si>
  <si>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</si>
  <si>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</si>
  <si>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</si>
  <si>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</si>
  <si>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</si>
  <si>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</si>
  <si>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</si>
  <si>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</si>
  <si>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</si>
  <si>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</si>
  <si>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</si>
  <si>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</si>
  <si>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</si>
  <si>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</si>
  <si>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</si>
  <si>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</si>
  <si>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</si>
  <si>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</si>
  <si>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</si>
  <si>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</si>
  <si>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</si>
  <si>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</si>
  <si>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</si>
  <si>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</si>
  <si>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</si>
  <si>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</si>
  <si>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</si>
  <si>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</si>
  <si>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</si>
  <si>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</si>
  <si>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</si>
  <si>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</si>
  <si>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</si>
  <si>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</si>
  <si>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</si>
  <si>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</si>
  <si>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</si>
  <si>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</si>
  <si>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</si>
  <si>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</si>
  <si>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</si>
  <si>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</si>
  <si>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</si>
  <si>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</si>
  <si>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</si>
  <si>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</si>
  <si>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</si>
  <si>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</si>
  <si>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</si>
  <si>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</si>
  <si>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</si>
  <si>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</si>
  <si>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</si>
  <si>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</si>
  <si>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</si>
  <si>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</si>
  <si>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</si>
  <si>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</si>
  <si>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</si>
  <si>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</si>
  <si>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</si>
  <si>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</si>
  <si>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</si>
  <si>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</si>
  <si>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</si>
  <si>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</si>
  <si>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</si>
  <si>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</si>
  <si>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</si>
  <si>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</si>
  <si>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</si>
  <si>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</si>
  <si>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</si>
  <si>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</si>
  <si>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</si>
  <si>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</si>
  <si>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</si>
  <si>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</si>
  <si>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</si>
  <si>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</si>
  <si>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</si>
  <si>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</si>
  <si>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</si>
  <si>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</si>
  <si>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</si>
  <si>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</si>
  <si>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</si>
  <si>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</si>
  <si>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</si>
  <si>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</si>
  <si>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</si>
  <si>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</si>
  <si>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</si>
  <si>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</si>
  <si>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</si>
  <si>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</si>
  <si>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</si>
  <si>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</si>
  <si>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</si>
  <si>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</si>
  <si>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</si>
  <si>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</si>
  <si>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</si>
  <si>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</si>
  <si>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</si>
  <si>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</si>
  <si>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</si>
  <si>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</si>
  <si>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</si>
  <si>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</si>
  <si>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</si>
  <si>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</si>
  <si>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</si>
  <si>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</si>
  <si>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</si>
  <si>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</si>
  <si>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</si>
  <si>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</si>
  <si>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</si>
  <si>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</si>
  <si>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</si>
  <si>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</si>
  <si>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</si>
  <si>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</si>
  <si>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</si>
  <si>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</si>
  <si>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</si>
  <si>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</si>
  <si>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</si>
  <si>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</si>
  <si>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</si>
  <si>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</si>
  <si>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</si>
  <si>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</si>
  <si>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</si>
  <si>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</si>
  <si>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</si>
  <si>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</si>
  <si>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</si>
  <si>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</si>
  <si>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</si>
  <si>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</si>
  <si>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</si>
  <si>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</si>
  <si>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</si>
  <si>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</si>
  <si>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</si>
  <si>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</si>
  <si>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</si>
  <si>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</si>
  <si>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</si>
  <si>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</si>
  <si>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</si>
  <si>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</si>
  <si>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</si>
  <si>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</si>
  <si>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</si>
  <si>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</si>
  <si>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</si>
  <si>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</si>
  <si>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</si>
  <si>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</si>
  <si>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</si>
  <si>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</si>
  <si>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</si>
  <si>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</si>
  <si>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</si>
  <si>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</si>
  <si>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</si>
  <si>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</si>
  <si>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</si>
  <si>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</si>
  <si>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</si>
  <si>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</si>
  <si>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</si>
  <si>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</si>
  <si>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</si>
  <si>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</si>
  <si>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</si>
  <si>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</si>
  <si>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</si>
  <si>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</si>
  <si>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</si>
  <si>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</si>
  <si>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</si>
  <si>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</si>
  <si>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</si>
  <si>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</si>
  <si>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</si>
  <si>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</si>
  <si>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</si>
  <si>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</si>
  <si>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</si>
  <si>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</si>
  <si>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</si>
  <si>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</si>
  <si>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</si>
  <si>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</si>
  <si>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</si>
  <si>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</si>
  <si>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</si>
  <si>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</si>
  <si>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</si>
  <si>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</si>
  <si>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</si>
  <si>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</si>
  <si>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</si>
  <si>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</si>
  <si>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</si>
  <si>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</si>
  <si>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</si>
  <si>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</si>
  <si>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</si>
  <si>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</si>
  <si>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</si>
  <si>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</si>
  <si>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</si>
  <si>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</si>
  <si>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</si>
  <si>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</si>
  <si>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</si>
  <si>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</si>
  <si>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</si>
  <si>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</si>
  <si>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</si>
  <si>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</si>
  <si>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</si>
  <si>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</si>
  <si>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</si>
  <si>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</si>
  <si>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</si>
  <si>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</si>
  <si>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</si>
  <si>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</si>
  <si>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</si>
  <si>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</si>
  <si>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</si>
  <si>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</si>
  <si>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</si>
  <si>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</si>
  <si>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</si>
  <si>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</si>
  <si>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</si>
  <si>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</si>
  <si>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</si>
  <si>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</si>
  <si>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</si>
  <si>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</si>
  <si>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</si>
  <si>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</si>
  <si>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</si>
  <si>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</si>
  <si>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</si>
  <si>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</si>
  <si>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</si>
  <si>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</si>
  <si>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</si>
  <si>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</si>
  <si>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</si>
  <si>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</si>
  <si>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</si>
  <si>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</si>
  <si>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</si>
  <si>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</si>
  <si>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</si>
  <si>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</si>
  <si>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</si>
  <si>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</si>
  <si>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</si>
  <si>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</si>
  <si>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</si>
  <si>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</si>
  <si>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</si>
  <si>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</si>
  <si>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</si>
  <si>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</si>
  <si>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</si>
  <si>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</si>
  <si>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</si>
  <si>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</si>
  <si>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</si>
  <si>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</si>
  <si>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</si>
  <si>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</si>
  <si>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</si>
  <si>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</si>
  <si>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</si>
  <si>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</si>
  <si>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</si>
  <si>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</si>
  <si>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</si>
  <si>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</si>
  <si>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</si>
  <si>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</si>
  <si>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</si>
  <si>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</si>
  <si>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</si>
  <si>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</si>
  <si>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</si>
  <si>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</si>
  <si>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</si>
  <si>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</si>
  <si>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</si>
  <si>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</si>
  <si>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</si>
  <si>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</si>
  <si>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</si>
  <si>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</si>
  <si>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</si>
  <si>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</si>
  <si>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</si>
  <si>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</si>
  <si>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</si>
  <si>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</si>
  <si>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</si>
  <si>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</si>
  <si>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</si>
  <si>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</si>
  <si>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</si>
  <si>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</si>
  <si>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</si>
  <si>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</si>
  <si>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</si>
  <si>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</si>
  <si>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</si>
  <si>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</si>
  <si>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</si>
  <si>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</si>
  <si>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</si>
  <si>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</si>
  <si>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</si>
  <si>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</si>
  <si>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</si>
  <si>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</si>
  <si>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</si>
  <si>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</si>
  <si>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</si>
  <si>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</si>
  <si>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</si>
  <si>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</si>
  <si>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</si>
  <si>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</si>
  <si>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</si>
  <si>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</si>
  <si>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</si>
  <si>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</si>
  <si>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</si>
  <si>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</si>
  <si>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</si>
  <si>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</si>
  <si>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</si>
  <si>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</si>
  <si>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</si>
  <si>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</si>
  <si>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</si>
  <si>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</si>
  <si>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</si>
  <si>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</si>
  <si>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</si>
  <si>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</si>
  <si>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</si>
  <si>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</si>
  <si>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</si>
  <si>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</si>
  <si>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</si>
  <si>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</si>
  <si>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</si>
  <si>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</si>
  <si>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</si>
  <si>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</si>
  <si>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</si>
  <si>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</si>
  <si>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</si>
  <si>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</si>
  <si>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</si>
  <si>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</si>
  <si>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</si>
  <si>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</si>
  <si>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</si>
  <si>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</si>
  <si>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</si>
  <si>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</si>
  <si>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</si>
  <si>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</si>
  <si>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</si>
  <si>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</si>
  <si>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</si>
  <si>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</si>
  <si>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</si>
  <si>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</si>
  <si>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</si>
  <si>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</si>
  <si>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</si>
  <si>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</si>
  <si>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</si>
  <si>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</si>
  <si>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</si>
  <si>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</si>
  <si>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</si>
  <si>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</si>
  <si>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</si>
  <si>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</si>
  <si>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</si>
  <si>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</si>
  <si>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</si>
  <si>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</si>
  <si>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</si>
  <si>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</si>
  <si>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</si>
  <si>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</si>
  <si>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</si>
  <si>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</si>
  <si>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</si>
  <si>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</si>
  <si>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</si>
  <si>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</si>
  <si>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</si>
  <si>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</si>
  <si>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</si>
  <si>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</si>
  <si>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</si>
  <si>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</si>
  <si>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</si>
  <si>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</si>
  <si>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</si>
  <si>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</si>
  <si>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</si>
  <si>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</si>
  <si>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</si>
  <si>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</si>
  <si>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</si>
  <si>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</si>
  <si>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</si>
  <si>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</si>
  <si>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</si>
  <si>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</si>
  <si>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</si>
  <si>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</si>
  <si>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</si>
  <si>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</si>
  <si>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</si>
  <si>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</si>
  <si>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</si>
  <si>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</si>
  <si>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</si>
  <si>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</si>
  <si>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</si>
  <si>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</si>
  <si>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</si>
  <si>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</si>
  <si>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</si>
  <si>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</si>
  <si>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</si>
  <si>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</si>
  <si>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</si>
  <si>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</si>
  <si>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</si>
  <si>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</si>
  <si>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</si>
  <si>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</si>
  <si>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</si>
  <si>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</si>
  <si>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</si>
  <si>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</si>
  <si>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</si>
  <si>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</si>
  <si>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</si>
  <si>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</si>
  <si>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</si>
  <si>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</si>
  <si>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</si>
  <si>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</si>
  <si>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</si>
  <si>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</si>
  <si>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</si>
  <si>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</si>
  <si>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</si>
  <si>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</si>
  <si>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</si>
  <si>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</si>
  <si>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</si>
  <si>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</si>
  <si>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</si>
  <si>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</si>
  <si>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</si>
  <si>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</si>
  <si>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</si>
  <si>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</si>
  <si>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</si>
  <si>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</si>
  <si>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</si>
  <si>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</si>
  <si>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</si>
  <si>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</si>
  <si>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</si>
  <si>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</si>
  <si>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</si>
  <si>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</si>
  <si>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</si>
  <si>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</si>
  <si>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</si>
  <si>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</si>
  <si>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</si>
  <si>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</si>
  <si>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</si>
  <si>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</si>
  <si>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</si>
  <si>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</si>
  <si>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</si>
  <si>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</si>
  <si>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</si>
  <si>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</si>
  <si>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</si>
  <si>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</si>
  <si>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</si>
  <si>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</si>
  <si>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</si>
  <si>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</si>
  <si>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</si>
  <si>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</si>
  <si>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</si>
  <si>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</si>
  <si>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</si>
  <si>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</si>
  <si>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</si>
  <si>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</si>
  <si>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</si>
  <si>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</si>
  <si>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</si>
  <si>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</si>
  <si>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</si>
  <si>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</si>
  <si>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</si>
  <si>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</si>
  <si>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</si>
  <si>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</si>
  <si>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</si>
  <si>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</si>
  <si>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</si>
  <si>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</si>
  <si>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</si>
  <si>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</si>
  <si>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</si>
  <si>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</si>
  <si>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</si>
  <si>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</si>
  <si>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</si>
  <si>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</si>
  <si>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</si>
  <si>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</si>
  <si>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</si>
  <si>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</si>
  <si>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</si>
  <si>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</si>
  <si>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</si>
  <si>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</si>
  <si>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</si>
  <si>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</si>
  <si>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</si>
  <si>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</si>
  <si>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</si>
  <si>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</si>
  <si>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</si>
  <si>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</si>
  <si>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</si>
  <si>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</si>
  <si>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</si>
  <si>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</si>
  <si>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</si>
  <si>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</si>
  <si>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</si>
  <si>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</si>
  <si>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</si>
  <si>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</si>
  <si>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</si>
  <si>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</si>
  <si>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</si>
  <si>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</si>
  <si>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</si>
  <si>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</si>
  <si>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</si>
  <si>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</si>
  <si>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</si>
  <si>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</si>
  <si>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</si>
  <si>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</si>
  <si>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</si>
  <si>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</si>
  <si>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</si>
  <si>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</si>
  <si>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</si>
  <si>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</si>
  <si>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</si>
  <si>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</si>
  <si>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</si>
  <si>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</si>
  <si>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</si>
  <si>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</si>
  <si>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</si>
  <si>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</si>
  <si>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</si>
  <si>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</si>
  <si>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</si>
  <si>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</si>
  <si>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</si>
  <si>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</si>
  <si>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</si>
  <si>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</si>
  <si>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</si>
  <si>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</si>
  <si>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</si>
  <si>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</si>
  <si>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</si>
  <si>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</si>
  <si>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</si>
  <si>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</si>
  <si>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</si>
  <si>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</si>
  <si>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</si>
  <si>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</si>
  <si>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</si>
  <si>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</si>
  <si>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</si>
  <si>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</si>
  <si>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</si>
  <si>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</si>
  <si>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</si>
  <si>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</si>
  <si>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</si>
  <si>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</si>
  <si>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</si>
  <si>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</si>
  <si>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</si>
  <si>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</si>
  <si>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</si>
  <si>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</si>
  <si>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</si>
  <si>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</si>
  <si>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</si>
  <si>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</si>
  <si>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</si>
  <si>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</si>
  <si>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</si>
  <si>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</si>
  <si>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</si>
  <si>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</si>
  <si>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</si>
  <si>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</si>
  <si>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</si>
  <si>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</si>
  <si>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</si>
  <si>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</si>
  <si>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</si>
  <si>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</si>
  <si>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</si>
  <si>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</si>
  <si>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</si>
  <si>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</si>
  <si>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</si>
  <si>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</si>
  <si>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</si>
  <si>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</si>
  <si>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</si>
  <si>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</si>
  <si>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</si>
  <si>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</si>
  <si>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</si>
  <si>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</si>
  <si>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</si>
  <si>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</si>
  <si>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</si>
  <si>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</si>
  <si>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</si>
  <si>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</si>
  <si>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</si>
  <si>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</si>
  <si>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</si>
  <si>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</si>
  <si>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</si>
  <si>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</si>
  <si>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</si>
  <si>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</si>
  <si>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</si>
  <si>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</si>
  <si>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</si>
  <si>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</si>
  <si>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</si>
  <si>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</si>
  <si>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</si>
  <si>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</si>
  <si>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</si>
  <si>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</si>
  <si>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</si>
  <si>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</si>
  <si>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</si>
  <si>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</si>
  <si>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</si>
  <si>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</si>
  <si>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</si>
  <si>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</si>
  <si>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</si>
  <si>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</si>
  <si>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</si>
  <si>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</si>
  <si>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</si>
  <si>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</si>
  <si>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</si>
  <si>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</si>
  <si>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</si>
  <si>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</si>
  <si>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</si>
  <si>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</si>
  <si>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</si>
  <si>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</si>
  <si>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</si>
  <si>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</si>
  <si>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</si>
  <si>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</si>
  <si>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</si>
  <si>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</si>
  <si>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</si>
  <si>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</si>
  <si>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</si>
  <si>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</si>
  <si>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</si>
  <si>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</si>
  <si>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</si>
  <si>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</si>
  <si>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</si>
  <si>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</si>
  <si>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</si>
  <si>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</si>
  <si>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</si>
  <si>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</si>
  <si>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</si>
  <si>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</si>
  <si>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</si>
  <si>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</si>
  <si>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</si>
  <si>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</si>
  <si>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</si>
  <si>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</si>
  <si>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</si>
  <si>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</si>
  <si>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</si>
  <si>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</si>
  <si>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</si>
  <si>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</si>
  <si>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</si>
  <si>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</si>
  <si>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</si>
  <si>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</si>
  <si>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</si>
  <si>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</si>
  <si>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</si>
  <si>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</si>
  <si>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</si>
  <si>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</si>
  <si>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</si>
  <si>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</si>
  <si>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</si>
  <si>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</si>
  <si>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</si>
  <si>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</si>
  <si>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</si>
  <si>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</si>
  <si>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</si>
  <si>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</si>
  <si>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</si>
  <si>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</si>
  <si>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</si>
  <si>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</si>
  <si>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</si>
  <si>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</si>
  <si>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</si>
  <si>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</si>
  <si>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</si>
  <si>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</si>
  <si>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</si>
  <si>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</si>
  <si>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</si>
  <si>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</si>
  <si>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</si>
  <si>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</si>
  <si>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</si>
  <si>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</si>
  <si>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</si>
  <si>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</si>
  <si>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</si>
  <si>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</si>
  <si>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</si>
  <si>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</si>
  <si>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</si>
  <si>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</si>
  <si>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</si>
  <si>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</si>
  <si>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</si>
  <si>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</si>
  <si>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</si>
  <si>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</si>
  <si>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</si>
  <si>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</si>
  <si>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</si>
  <si>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</si>
  <si>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</si>
  <si>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</si>
  <si>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</si>
  <si>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</si>
  <si>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</si>
  <si>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</si>
  <si>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</si>
  <si>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</si>
  <si>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</si>
  <si>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</si>
  <si>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</si>
  <si>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</si>
  <si>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</si>
  <si>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</si>
  <si>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</si>
  <si>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</si>
  <si>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</si>
  <si>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</si>
  <si>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</si>
  <si>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</si>
  <si>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</si>
  <si>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</si>
  <si>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</si>
  <si>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</si>
  <si>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</si>
  <si>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</si>
  <si>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</si>
  <si>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</si>
  <si>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</si>
  <si>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</si>
  <si>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</si>
  <si>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</si>
  <si>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</si>
  <si>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</si>
  <si>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</si>
  <si>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</si>
  <si>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</si>
  <si>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</si>
  <si>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</si>
  <si>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</si>
  <si>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</si>
  <si>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</si>
  <si>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</si>
  <si>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</si>
  <si>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</si>
  <si>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</si>
  <si>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</si>
  <si>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</si>
  <si>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</si>
  <si>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</si>
  <si>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</si>
  <si>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</si>
  <si>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</si>
  <si>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</si>
  <si>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</si>
  <si>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</si>
  <si>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</si>
  <si>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</si>
  <si>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</si>
  <si>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</si>
  <si>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</si>
  <si>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</si>
  <si>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</si>
  <si>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</si>
  <si>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</si>
  <si>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</si>
  <si>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</si>
  <si>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</si>
  <si>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</si>
  <si>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</si>
  <si>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</si>
  <si>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</si>
  <si>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</si>
  <si>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</si>
  <si>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</si>
  <si>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</si>
  <si>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</si>
  <si>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</si>
  <si>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</si>
  <si>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</si>
  <si>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</si>
  <si>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</si>
  <si>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</si>
  <si>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</si>
  <si>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</si>
  <si>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</si>
  <si>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</si>
  <si>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</si>
  <si>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</si>
  <si>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</si>
  <si>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</si>
  <si>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</si>
  <si>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</si>
  <si>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</si>
  <si>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</si>
  <si>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</si>
  <si>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</si>
  <si>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</si>
  <si>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</si>
  <si>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</si>
  <si>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</si>
  <si>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</si>
  <si>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</si>
  <si>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</si>
  <si>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</si>
  <si>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</si>
  <si>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</si>
  <si>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</si>
  <si>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</si>
  <si>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</si>
  <si>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</si>
  <si>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</si>
  <si>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</si>
  <si>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</si>
  <si>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</si>
  <si>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</si>
  <si>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</si>
  <si>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</si>
  <si>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</si>
  <si>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</si>
  <si>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</si>
  <si>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</si>
  <si>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</si>
  <si>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</si>
  <si>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</si>
  <si>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</si>
  <si>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</si>
  <si>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</si>
  <si>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</si>
  <si>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</si>
  <si>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</si>
  <si>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</si>
  <si>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</si>
  <si>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</si>
  <si>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</si>
  <si>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</si>
  <si>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</si>
  <si>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</si>
  <si>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</si>
  <si>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</si>
  <si>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</si>
  <si>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</si>
  <si>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</si>
  <si>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</si>
  <si>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</si>
  <si>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</si>
  <si>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</si>
  <si>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</si>
  <si>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</si>
  <si>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</si>
  <si>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</si>
  <si>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</si>
  <si>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</si>
  <si>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</si>
  <si>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</si>
  <si>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</si>
  <si>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</si>
  <si>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</si>
  <si>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</si>
  <si>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</si>
  <si>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</si>
  <si>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</si>
  <si>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</si>
  <si>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</si>
  <si>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</si>
  <si>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</si>
  <si>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</si>
  <si>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</si>
  <si>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</si>
  <si>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</si>
  <si>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</si>
  <si>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</si>
  <si>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</si>
  <si>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</si>
  <si>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</si>
  <si>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</si>
  <si>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</si>
  <si>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</si>
  <si>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</si>
  <si>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</si>
  <si>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</si>
  <si>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</si>
  <si>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</si>
  <si>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</si>
  <si>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</si>
  <si>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</si>
  <si>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</si>
  <si>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</si>
  <si>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</si>
  <si>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</si>
  <si>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</si>
  <si>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</si>
  <si>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</si>
  <si>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</si>
  <si>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</si>
  <si>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</si>
  <si>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</si>
  <si>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</si>
  <si>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</si>
  <si>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</si>
  <si>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</si>
  <si>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</si>
  <si>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</si>
  <si>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</si>
  <si>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</si>
  <si>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</si>
  <si>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</si>
  <si>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</si>
  <si>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</si>
  <si>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</si>
  <si>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</si>
  <si>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</si>
  <si>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</si>
  <si>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</si>
  <si>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</si>
  <si>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</si>
  <si>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</si>
  <si>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</si>
  <si>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</si>
  <si>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</si>
  <si>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</si>
  <si>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</si>
  <si>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</si>
  <si>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</si>
  <si>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</si>
  <si>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</si>
  <si>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</si>
  <si>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</si>
  <si>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</si>
  <si>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</si>
  <si>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</si>
  <si>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</si>
  <si>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</si>
  <si>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</si>
  <si>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</si>
  <si>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</si>
  <si>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</si>
  <si>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</si>
  <si>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</si>
  <si>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</si>
  <si>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</si>
  <si>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</si>
  <si>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</si>
  <si>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</si>
  <si>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</si>
  <si>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</si>
  <si>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</si>
  <si>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</si>
  <si>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</si>
  <si>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</si>
  <si>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</si>
  <si>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</si>
  <si>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</si>
  <si>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</si>
  <si>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</si>
  <si>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</si>
  <si>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</si>
  <si>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</si>
  <si>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</si>
  <si>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</si>
  <si>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</si>
  <si>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</si>
  <si>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</si>
  <si>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</si>
  <si>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</si>
  <si>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</si>
  <si>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</si>
  <si>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</si>
  <si>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</si>
  <si>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</si>
  <si>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</si>
  <si>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</si>
  <si>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</si>
  <si>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</si>
  <si>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</si>
  <si>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</si>
  <si>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</si>
  <si>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</si>
  <si>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</si>
  <si>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</si>
  <si>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</si>
  <si>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</si>
  <si>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</si>
  <si>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</si>
  <si>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</si>
  <si>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</si>
  <si>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</si>
  <si>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</si>
  <si>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</si>
  <si>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</si>
  <si>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</si>
  <si>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</si>
  <si>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</si>
  <si>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</si>
  <si>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</si>
  <si>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</si>
  <si>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</si>
  <si>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</si>
  <si>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</si>
  <si>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</si>
  <si>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</si>
  <si>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</si>
  <si>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</si>
  <si>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</si>
  <si>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</si>
  <si>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</si>
  <si>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</si>
  <si>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</si>
  <si>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</si>
  <si>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</si>
  <si>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</si>
  <si>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</si>
  <si>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</si>
  <si>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</si>
  <si>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</si>
  <si>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</si>
  <si>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</si>
  <si>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</si>
  <si>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</si>
  <si>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</si>
  <si>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</si>
  <si>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</si>
  <si>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</si>
  <si>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</si>
  <si>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</si>
  <si>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</si>
  <si>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</si>
  <si>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</si>
  <si>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</si>
  <si>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</si>
  <si>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</si>
  <si>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</si>
  <si>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</si>
  <si>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</si>
  <si>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</si>
  <si>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</si>
  <si>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</si>
  <si>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</si>
  <si>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</si>
  <si>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</si>
  <si>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</si>
  <si>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</si>
  <si>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</si>
  <si>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</si>
  <si>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</si>
  <si>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</si>
  <si>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</si>
  <si>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</si>
  <si>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</si>
  <si>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</si>
  <si>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</si>
  <si>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</si>
  <si>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</si>
  <si>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</si>
  <si>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</si>
  <si>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</si>
  <si>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</si>
  <si>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</si>
  <si>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</si>
  <si>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</si>
  <si>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</si>
  <si>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</si>
  <si>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</si>
  <si>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</si>
  <si>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</si>
  <si>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</si>
  <si>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</si>
  <si>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</si>
  <si>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</si>
  <si>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</si>
  <si>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</si>
  <si>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</si>
  <si>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</si>
  <si>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</si>
  <si>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</si>
  <si>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</si>
  <si>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</si>
  <si>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</si>
  <si>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</si>
  <si>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</si>
  <si>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</si>
  <si>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</si>
  <si>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</si>
  <si>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</si>
  <si>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</si>
  <si>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</si>
  <si>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</si>
  <si>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</si>
  <si>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</si>
  <si>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</si>
  <si>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</si>
  <si>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</si>
  <si>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</si>
  <si>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</si>
  <si>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</si>
  <si>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</si>
  <si>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</si>
  <si>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</si>
  <si>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</si>
  <si>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</si>
  <si>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</si>
  <si>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</si>
  <si>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</si>
  <si>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</si>
  <si>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</si>
  <si>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</si>
  <si>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</si>
  <si>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</si>
  <si>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</si>
  <si>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</si>
  <si>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</si>
  <si>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</si>
  <si>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</si>
  <si>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</si>
  <si>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</si>
  <si>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</si>
  <si>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</si>
  <si>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</si>
  <si>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</si>
  <si>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</si>
  <si>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</si>
  <si>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</si>
  <si>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</si>
  <si>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</si>
  <si>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</si>
  <si>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</si>
  <si>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</si>
  <si>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</si>
  <si>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</si>
  <si>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</si>
  <si>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</si>
  <si>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</si>
  <si>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</si>
  <si>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</si>
  <si>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</si>
  <si>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</si>
  <si>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</si>
  <si>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</si>
  <si>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</si>
  <si>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</si>
  <si>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</si>
  <si>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</si>
  <si>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</si>
  <si>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</si>
  <si>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</si>
  <si>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</si>
  <si>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</si>
  <si>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</si>
  <si>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</si>
  <si>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</si>
  <si>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</si>
  <si>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</si>
  <si>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</si>
  <si>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</si>
  <si>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</si>
  <si>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</si>
  <si>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</si>
  <si>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</si>
  <si>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</si>
  <si>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</si>
  <si>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</si>
  <si>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</si>
  <si>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</si>
  <si>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</si>
  <si>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</si>
  <si>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</si>
  <si>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</si>
  <si>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</si>
  <si>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</si>
  <si>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</si>
  <si>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</si>
  <si>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</si>
  <si>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</si>
  <si>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</si>
  <si>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</si>
  <si>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</si>
  <si>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</si>
  <si>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</si>
  <si>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</si>
  <si>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</si>
  <si>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</si>
  <si>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</si>
  <si>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</si>
  <si>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</si>
  <si>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</si>
  <si>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</si>
  <si>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</si>
  <si>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</si>
  <si>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</si>
  <si>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</si>
  <si>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</si>
  <si>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</si>
  <si>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</si>
  <si>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</si>
  <si>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</si>
  <si>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</si>
  <si>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</si>
  <si>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</si>
  <si>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</si>
  <si>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</si>
  <si>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</si>
  <si>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</si>
  <si>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</si>
  <si>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</si>
  <si>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</si>
  <si>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</si>
  <si>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</si>
  <si>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</si>
  <si>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</si>
  <si>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</si>
  <si>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</si>
  <si>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</si>
  <si>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</si>
  <si>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</si>
  <si>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</si>
  <si>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</si>
  <si>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</si>
  <si>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</si>
  <si>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</si>
  <si>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</si>
  <si>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</si>
  <si>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</si>
  <si>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</si>
  <si>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</si>
  <si>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</si>
  <si>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</si>
  <si>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</si>
  <si>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</si>
  <si>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</si>
  <si>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</si>
  <si>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</si>
  <si>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</si>
  <si>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</si>
  <si>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</si>
  <si>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</si>
  <si>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</si>
  <si>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</si>
  <si>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</si>
  <si>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</si>
  <si>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</si>
  <si>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</si>
  <si>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</si>
  <si>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</si>
  <si>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</si>
  <si>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</si>
  <si>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</si>
  <si>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</si>
  <si>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</si>
  <si>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</si>
  <si>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</si>
  <si>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</si>
  <si>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</si>
  <si>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</si>
  <si>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</si>
  <si>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</si>
  <si>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</si>
  <si>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</si>
  <si>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</si>
  <si>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</si>
  <si>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</si>
  <si>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</si>
  <si>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</si>
  <si>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</si>
  <si>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</si>
  <si>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</si>
  <si>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</si>
  <si>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</si>
  <si>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</si>
  <si>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</si>
  <si>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</si>
  <si>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</si>
  <si>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</si>
  <si>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</si>
  <si>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</si>
  <si>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</si>
  <si>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</si>
  <si>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</si>
  <si>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</si>
  <si>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</si>
  <si>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</si>
  <si>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</si>
  <si>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</si>
  <si>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</si>
  <si>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</si>
  <si>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</si>
  <si>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</si>
  <si>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</si>
  <si>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</si>
  <si>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</si>
  <si>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</si>
  <si>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</si>
  <si>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</si>
  <si>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</si>
  <si>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</si>
  <si>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</si>
  <si>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</si>
  <si>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</si>
  <si>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</si>
  <si>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</si>
  <si>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</si>
  <si>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</si>
  <si>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</si>
  <si>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</si>
  <si>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</si>
  <si>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</si>
  <si>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</si>
  <si>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</si>
  <si>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</si>
  <si>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</si>
  <si>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</si>
  <si>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</si>
  <si>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</si>
  <si>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</si>
  <si>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</si>
  <si>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</si>
  <si>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</si>
  <si>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</si>
  <si>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</si>
  <si>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</si>
  <si>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</si>
  <si>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</si>
  <si>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</si>
  <si>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</si>
  <si>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</si>
  <si>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</si>
  <si>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</si>
  <si>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</si>
  <si>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</si>
  <si>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</si>
  <si>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</si>
  <si>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</si>
  <si>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</si>
  <si>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</si>
  <si>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</si>
  <si>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</si>
  <si>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</si>
  <si>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</si>
  <si>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</si>
  <si>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</si>
  <si>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</si>
  <si>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</si>
  <si>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</si>
  <si>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</si>
  <si>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</si>
  <si>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</si>
  <si>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</si>
  <si>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</si>
  <si>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</si>
  <si>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</si>
  <si>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</si>
  <si>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</si>
  <si>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</si>
  <si>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</si>
  <si>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</si>
  <si>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</si>
  <si>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</si>
  <si>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</si>
  <si>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</si>
  <si>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</si>
  <si>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</si>
  <si>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</si>
  <si>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</si>
  <si>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</si>
  <si>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</si>
  <si>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</si>
  <si>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</si>
  <si>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</si>
  <si>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</si>
  <si>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</si>
  <si>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</si>
  <si>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</si>
  <si>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</si>
  <si>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</si>
  <si>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</si>
  <si>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</si>
  <si>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</si>
  <si>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</si>
  <si>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</si>
  <si>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</si>
  <si>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</si>
  <si>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</si>
  <si>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</si>
  <si>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</si>
  <si>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</si>
  <si>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</si>
  <si>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</si>
  <si>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</si>
  <si>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</si>
  <si>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</si>
  <si>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</si>
  <si>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</si>
  <si>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</si>
  <si>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</si>
  <si>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</si>
  <si>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</si>
  <si>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</si>
  <si>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</si>
  <si>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</si>
  <si>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</si>
  <si>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</si>
  <si>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</si>
  <si>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</si>
  <si>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</si>
  <si>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</si>
  <si>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</si>
  <si>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</si>
  <si>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</si>
  <si>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</si>
  <si>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</si>
  <si>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</si>
  <si>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</si>
  <si>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</si>
  <si>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</si>
  <si>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</si>
  <si>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</si>
  <si>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</si>
  <si>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</si>
  <si>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</si>
  <si>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</si>
  <si>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</si>
  <si>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</si>
  <si>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</si>
  <si>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</si>
  <si>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</si>
  <si>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</si>
  <si>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</si>
  <si>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</si>
  <si>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</si>
  <si>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</si>
  <si>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</si>
  <si>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</si>
  <si>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</si>
  <si>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</si>
  <si>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</si>
  <si>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</si>
  <si>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</si>
  <si>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</si>
  <si>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</si>
  <si>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</si>
  <si>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</si>
  <si>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</si>
  <si>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</si>
  <si>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</si>
  <si>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</si>
  <si>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</si>
  <si>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</si>
  <si>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</si>
  <si>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</si>
  <si>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</si>
  <si>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</si>
  <si>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</si>
  <si>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</si>
  <si>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</si>
  <si>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</si>
  <si>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</si>
  <si>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</si>
  <si>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</si>
  <si>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</si>
  <si>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</si>
  <si>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</si>
  <si>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</si>
  <si>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</si>
  <si>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</si>
  <si>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</si>
  <si>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</si>
  <si>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</si>
  <si>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</si>
  <si>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</si>
  <si>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</si>
  <si>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</si>
  <si>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</si>
  <si>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</si>
  <si>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</si>
  <si>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</si>
  <si>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</si>
  <si>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</si>
  <si>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</si>
  <si>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</si>
  <si>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</si>
  <si>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</si>
  <si>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</si>
  <si>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</si>
  <si>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</si>
  <si>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</si>
  <si>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</si>
  <si>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</si>
  <si>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</si>
  <si>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</si>
  <si>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</si>
  <si>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</si>
  <si>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</si>
  <si>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</si>
  <si>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</si>
  <si>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</si>
  <si>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</si>
  <si>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</si>
  <si>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</si>
  <si>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</si>
  <si>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</si>
  <si>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</si>
  <si>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</si>
  <si>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</si>
  <si>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</si>
  <si>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</si>
  <si>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</si>
  <si>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</si>
  <si>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</si>
  <si>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</si>
  <si>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</si>
  <si>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</si>
  <si>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</si>
  <si>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</si>
  <si>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</si>
  <si>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</si>
  <si>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</si>
  <si>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</si>
  <si>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</si>
  <si>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</si>
  <si>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</si>
  <si>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</si>
  <si>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</si>
  <si>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</si>
  <si>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</si>
  <si>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</si>
  <si>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</si>
  <si>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</si>
  <si>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</si>
  <si>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</si>
  <si>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</si>
  <si>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</si>
  <si>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</si>
  <si>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</si>
  <si>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</si>
  <si>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</si>
  <si>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</si>
  <si>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</si>
  <si>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</si>
  <si>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</si>
  <si>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</si>
  <si>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</si>
  <si>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</si>
  <si>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</si>
  <si>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</si>
  <si>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</si>
  <si>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</si>
  <si>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</si>
  <si>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</si>
  <si>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</si>
  <si>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</si>
  <si>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</si>
  <si>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</si>
  <si>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</si>
  <si>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</si>
  <si>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</si>
  <si>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</si>
  <si>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</si>
  <si>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</si>
  <si>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</si>
  <si>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</si>
  <si>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</si>
  <si>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</si>
  <si>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</si>
  <si>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</si>
  <si>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</si>
  <si>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</si>
  <si>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</si>
  <si>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</si>
  <si>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</si>
  <si>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</si>
  <si>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</si>
  <si>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</si>
  <si>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</si>
  <si>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</si>
  <si>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</si>
  <si>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</si>
  <si>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</si>
  <si>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</si>
  <si>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</si>
  <si>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</si>
  <si>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</si>
  <si>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</si>
  <si>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</si>
  <si>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</si>
  <si>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</si>
  <si>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</si>
  <si>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</si>
  <si>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</si>
  <si>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</si>
  <si>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</si>
  <si>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</si>
  <si>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</si>
  <si>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</si>
  <si>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</si>
  <si>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</si>
  <si>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</si>
  <si>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</si>
  <si>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</si>
  <si>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</si>
  <si>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</si>
  <si>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</si>
  <si>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</si>
  <si>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</si>
  <si>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</si>
  <si>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</si>
  <si>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</si>
  <si>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</si>
  <si>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</si>
  <si>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</si>
  <si>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</si>
  <si>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</si>
  <si>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</si>
  <si>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</si>
  <si>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</si>
  <si>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</si>
  <si>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</si>
  <si>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</si>
  <si>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</si>
  <si>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</si>
  <si>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</si>
  <si>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</si>
  <si>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</si>
  <si>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</si>
  <si>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</si>
  <si>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</si>
  <si>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</si>
  <si>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</si>
  <si>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</si>
  <si>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</si>
  <si>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</si>
  <si>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</si>
  <si>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</si>
  <si>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</si>
  <si>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</si>
  <si>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</si>
  <si>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</si>
  <si>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</si>
  <si>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</si>
  <si>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</si>
  <si>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</si>
  <si>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</si>
  <si>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</si>
  <si>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</si>
  <si>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</si>
  <si>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</si>
  <si>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</si>
  <si>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</si>
  <si>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</si>
  <si>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</si>
  <si>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</si>
  <si>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</si>
  <si>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</si>
  <si>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</si>
  <si>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</si>
  <si>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</si>
  <si>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</si>
  <si>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</si>
  <si>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</si>
  <si>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</si>
  <si>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</si>
  <si>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</si>
  <si>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</si>
  <si>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</si>
  <si>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</si>
  <si>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</si>
  <si>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</si>
  <si>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</si>
  <si>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</si>
  <si>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</si>
  <si>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</si>
  <si>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</si>
  <si>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</si>
  <si>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</si>
  <si>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</si>
  <si>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</si>
  <si>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</si>
  <si>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</si>
  <si>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</si>
  <si>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</si>
  <si>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</si>
  <si>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</si>
  <si>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</si>
  <si>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</si>
  <si>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</si>
  <si>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</si>
  <si>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</si>
  <si>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</si>
  <si>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</si>
  <si>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</si>
  <si>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</si>
  <si>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</si>
  <si>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</si>
  <si>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</si>
  <si>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</si>
  <si>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</si>
  <si>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</si>
  <si>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</si>
  <si>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</si>
  <si>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</si>
  <si>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</si>
  <si>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</si>
  <si>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</si>
  <si>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</si>
  <si>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</si>
  <si>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</si>
  <si>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</si>
  <si>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</si>
  <si>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</si>
  <si>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</si>
  <si>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</si>
  <si>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</si>
  <si>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</si>
  <si>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</si>
  <si>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</si>
  <si>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</si>
  <si>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</si>
  <si>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</si>
  <si>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</si>
  <si>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</si>
  <si>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</si>
  <si>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</si>
  <si>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</si>
  <si>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</si>
  <si>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</si>
  <si>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</si>
  <si>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</si>
  <si>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</si>
  <si>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</si>
  <si>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</si>
  <si>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</si>
  <si>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</si>
  <si>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</si>
  <si>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</si>
  <si>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</si>
  <si>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</si>
  <si>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</si>
  <si>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</si>
  <si>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</si>
  <si>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</si>
  <si>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</si>
  <si>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</si>
  <si>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</si>
  <si>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</si>
  <si>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</si>
  <si>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</si>
  <si>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</si>
  <si>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</si>
  <si>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</si>
  <si>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</si>
  <si>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</si>
  <si>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</si>
  <si>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</si>
  <si>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</si>
  <si>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</si>
  <si>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</si>
  <si>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</si>
  <si>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</si>
  <si>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</si>
  <si>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</si>
  <si>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</si>
  <si>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</si>
  <si>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</si>
  <si>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</si>
  <si>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</si>
  <si>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</si>
  <si>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</si>
  <si>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</si>
  <si>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</si>
  <si>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</si>
  <si>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</si>
  <si>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</si>
  <si>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</si>
  <si>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</si>
  <si>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</si>
  <si>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</si>
  <si>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</si>
  <si>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</si>
  <si>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</si>
  <si>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</si>
  <si>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</si>
  <si>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</si>
  <si>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</si>
  <si>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</si>
  <si>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</si>
  <si>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</si>
  <si>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</si>
  <si>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</si>
  <si>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</si>
  <si>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</si>
  <si>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</si>
  <si>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</si>
  <si>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</si>
  <si>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</si>
  <si>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</si>
  <si>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</si>
  <si>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</si>
  <si>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</si>
  <si>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</si>
  <si>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</si>
  <si>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</si>
  <si>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</si>
  <si>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</si>
  <si>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</si>
  <si>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</si>
  <si>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</si>
  <si>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</si>
  <si>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</si>
  <si>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</si>
  <si>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</si>
  <si>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</si>
  <si>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</si>
  <si>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</si>
  <si>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</si>
  <si>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</si>
  <si>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</si>
  <si>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</si>
  <si>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</si>
  <si>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</si>
  <si>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</si>
  <si>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</si>
  <si>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</si>
  <si>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</si>
  <si>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</si>
  <si>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</si>
  <si>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</si>
  <si>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</si>
  <si>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</si>
  <si>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</si>
  <si>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</si>
  <si>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</si>
  <si>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</si>
  <si>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</si>
  <si>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</si>
  <si>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</si>
  <si>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</si>
  <si>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</si>
  <si>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</si>
  <si>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</si>
  <si>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</si>
  <si>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</si>
  <si>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</si>
  <si>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</si>
  <si>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</si>
  <si>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</si>
  <si>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</si>
  <si>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</si>
  <si>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</si>
  <si>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</si>
  <si>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</si>
  <si>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</si>
  <si>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</si>
  <si>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</si>
  <si>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</si>
  <si>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</si>
  <si>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</si>
  <si>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</si>
  <si>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</si>
  <si>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</si>
  <si>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</si>
  <si>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</si>
  <si>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</si>
  <si>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</si>
  <si>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</si>
  <si>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</si>
  <si>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</si>
  <si>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</si>
  <si>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</si>
  <si>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</si>
  <si>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</si>
  <si>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</si>
  <si>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</si>
  <si>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</si>
  <si>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</si>
  <si>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</si>
  <si>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</si>
  <si>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</si>
  <si>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</si>
  <si>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</si>
  <si>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</si>
  <si>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</si>
  <si>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</si>
  <si>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</si>
  <si>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</si>
  <si>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</si>
  <si>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</si>
  <si>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</si>
  <si>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</si>
  <si>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</si>
  <si>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</si>
  <si>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</si>
  <si>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</si>
  <si>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</si>
  <si>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</si>
  <si>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</si>
  <si>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</si>
  <si>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</si>
  <si>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</si>
  <si>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</si>
  <si>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</si>
  <si>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</si>
  <si>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</si>
  <si>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</si>
  <si>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</si>
  <si>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</si>
  <si>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</si>
  <si>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</si>
  <si>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</si>
  <si>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</si>
  <si>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</si>
  <si>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</si>
  <si>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</si>
  <si>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</si>
  <si>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</si>
  <si>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</si>
  <si>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</si>
  <si>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</si>
  <si>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</si>
  <si>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</si>
  <si>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</si>
  <si>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</si>
  <si>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</si>
  <si>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</si>
  <si>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</si>
  <si>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</si>
  <si>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</si>
  <si>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</si>
  <si>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</si>
  <si>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</si>
  <si>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</si>
  <si>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</si>
  <si>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</si>
  <si>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</si>
  <si>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</si>
  <si>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</si>
  <si>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</si>
  <si>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</si>
  <si>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</si>
  <si>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</si>
  <si>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</si>
  <si>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</si>
  <si>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</si>
  <si>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</si>
  <si>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</si>
  <si>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</si>
  <si>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</si>
  <si>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</si>
  <si>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</si>
  <si>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</si>
  <si>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</si>
  <si>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</si>
  <si>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</si>
  <si>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</si>
  <si>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</si>
  <si>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</si>
  <si>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</si>
  <si>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</si>
  <si>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</si>
  <si>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</si>
  <si>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</si>
  <si>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</si>
  <si>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</si>
  <si>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</si>
  <si>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</si>
  <si>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</si>
  <si>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</si>
  <si>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</si>
  <si>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</si>
  <si>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</si>
  <si>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</si>
  <si>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</si>
  <si>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</si>
  <si>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</si>
  <si>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</si>
  <si>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</si>
  <si>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</si>
  <si>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</si>
  <si>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</si>
  <si>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</si>
  <si>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</si>
  <si>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</si>
  <si>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</si>
  <si>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</si>
  <si>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</si>
  <si>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</si>
  <si>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</si>
  <si>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</si>
  <si>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</si>
  <si>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</si>
  <si>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</si>
  <si>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</si>
  <si>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</si>
  <si>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</si>
  <si>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</si>
  <si>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</si>
  <si>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</si>
  <si>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</si>
  <si>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</si>
  <si>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</si>
  <si>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</si>
  <si>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</si>
  <si>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</si>
  <si>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</si>
  <si>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</si>
  <si>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</si>
  <si>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</si>
  <si>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</si>
  <si>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</si>
  <si>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</si>
  <si>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</si>
  <si>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</si>
  <si>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</si>
  <si>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</si>
  <si>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</si>
  <si>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</si>
  <si>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</si>
  <si>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</si>
  <si>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</si>
  <si>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</si>
  <si>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</si>
  <si>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</si>
  <si>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</si>
  <si>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</si>
  <si>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</si>
  <si>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</si>
  <si>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</si>
  <si>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</si>
  <si>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</si>
  <si>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</si>
  <si>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</si>
  <si>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</si>
  <si>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</si>
  <si>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</si>
  <si>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</si>
  <si>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</si>
  <si>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</si>
  <si>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</si>
  <si>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</si>
  <si>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</si>
  <si>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</si>
  <si>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</si>
  <si>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</si>
  <si>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</si>
  <si>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</si>
  <si>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</si>
  <si>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</si>
  <si>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</si>
  <si>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</si>
  <si>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</si>
  <si>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</si>
  <si>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</si>
  <si>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</si>
  <si>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</si>
  <si>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</si>
  <si>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</si>
  <si>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</si>
  <si>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</si>
  <si>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</si>
  <si>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</si>
  <si>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</si>
  <si>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</si>
  <si>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</si>
  <si>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</si>
  <si>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</si>
  <si>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</si>
  <si>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</si>
  <si>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</si>
  <si>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</si>
  <si>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</si>
  <si>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</si>
  <si>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</si>
  <si>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</si>
  <si>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</si>
  <si>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</si>
  <si>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</si>
  <si>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</si>
  <si>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</si>
  <si>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</si>
  <si>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</si>
  <si>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</si>
  <si>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</si>
  <si>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</si>
  <si>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</si>
  <si>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</si>
  <si>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</si>
  <si>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</si>
  <si>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</si>
  <si>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</si>
  <si>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</si>
  <si>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</si>
  <si>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</si>
  <si>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</si>
  <si>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</si>
  <si>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</si>
  <si>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</si>
  <si>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</si>
  <si>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</si>
  <si>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</si>
  <si>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</si>
  <si>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</si>
  <si>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</si>
  <si>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</si>
  <si>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</si>
  <si>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</si>
  <si>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</si>
  <si>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</si>
  <si>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</si>
  <si>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</si>
  <si>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</si>
  <si>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</si>
  <si>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</si>
  <si>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</si>
  <si>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</si>
  <si>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</si>
  <si>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</si>
  <si>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</si>
  <si>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</si>
  <si>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</si>
  <si>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</si>
  <si>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</si>
  <si>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</si>
  <si>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</si>
  <si>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</si>
  <si>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</si>
  <si>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</si>
  <si>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</si>
  <si>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</si>
  <si>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</si>
  <si>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</si>
  <si>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</si>
  <si>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</si>
  <si>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</si>
  <si>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</si>
  <si>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</si>
  <si>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</si>
  <si>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</si>
  <si>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</si>
  <si>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</si>
  <si>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</si>
  <si>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</si>
  <si>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</si>
  <si>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</si>
  <si>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</si>
  <si>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</si>
  <si>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</si>
  <si>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</si>
  <si>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</si>
  <si>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</si>
  <si>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</si>
  <si>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</si>
  <si>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</si>
  <si>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</si>
  <si>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</si>
  <si>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</si>
  <si>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</si>
  <si>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</si>
  <si>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</si>
  <si>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</si>
  <si>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</si>
  <si>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</si>
  <si>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</si>
  <si>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</si>
  <si>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</si>
  <si>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</si>
  <si>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</si>
  <si>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</si>
  <si>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</si>
  <si>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</si>
  <si>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</si>
  <si>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</si>
  <si>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</si>
  <si>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</si>
  <si>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</si>
  <si>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</si>
  <si>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</si>
  <si>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</si>
  <si>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</si>
  <si>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</si>
  <si>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</si>
  <si>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</si>
  <si>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</si>
  <si>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</si>
  <si>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</si>
  <si>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</si>
  <si>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</si>
  <si>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</si>
  <si>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</si>
  <si>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</si>
  <si>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</si>
  <si>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</si>
  <si>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</si>
  <si>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</si>
  <si>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</si>
  <si>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</si>
  <si>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</si>
  <si>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</si>
  <si>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</si>
  <si>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</si>
  <si>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</si>
  <si>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</si>
  <si>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</si>
  <si>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</si>
  <si>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</si>
  <si>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</si>
  <si>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</si>
  <si>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</si>
  <si>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</si>
  <si>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</si>
  <si>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</si>
  <si>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</si>
  <si>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</si>
  <si>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</si>
  <si>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</si>
  <si>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</si>
  <si>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</si>
  <si>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</si>
  <si>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</si>
  <si>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</si>
  <si>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</si>
  <si>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</si>
  <si>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</si>
  <si>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</si>
  <si>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</si>
  <si>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</si>
  <si>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</si>
  <si>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</si>
  <si>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</si>
  <si>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</si>
  <si>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</si>
  <si>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</si>
  <si>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</si>
  <si>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</si>
  <si>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</si>
  <si>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</si>
  <si>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</si>
  <si>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</si>
  <si>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</si>
  <si>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</si>
  <si>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</si>
  <si>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</si>
  <si>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</si>
  <si>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</si>
  <si>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</si>
  <si>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</si>
  <si>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</si>
  <si>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</si>
  <si>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</si>
  <si>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</si>
  <si>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</si>
  <si>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</si>
  <si>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</si>
  <si>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</si>
  <si>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</si>
  <si>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</si>
  <si>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</si>
  <si>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</si>
  <si>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</si>
  <si>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</si>
  <si>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</si>
  <si>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</si>
  <si>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</si>
  <si>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</si>
  <si>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</si>
  <si>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</si>
  <si>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</si>
  <si>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</si>
  <si>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</si>
  <si>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</si>
  <si>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</si>
  <si>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</si>
  <si>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</si>
  <si>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</si>
  <si>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</si>
  <si>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</si>
  <si>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</si>
  <si>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</si>
  <si>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</si>
  <si>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</si>
  <si>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</si>
  <si>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</si>
  <si>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</si>
  <si>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</si>
  <si>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</si>
  <si>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</si>
  <si>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</si>
  <si>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</si>
  <si>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</si>
  <si>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</si>
  <si>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</si>
  <si>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</si>
  <si>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</si>
  <si>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</si>
  <si>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</si>
  <si>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</si>
  <si>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</si>
  <si>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</si>
  <si>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</si>
  <si>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</si>
  <si>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</si>
  <si>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</si>
  <si>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</si>
  <si>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</si>
  <si>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</si>
  <si>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</si>
  <si>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</si>
  <si>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</si>
  <si>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</si>
  <si>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</si>
  <si>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</si>
  <si>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</si>
  <si>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</si>
  <si>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</si>
  <si>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</si>
  <si>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</si>
  <si>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</si>
  <si>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</si>
  <si>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</si>
  <si>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</si>
  <si>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</si>
  <si>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</si>
  <si>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</si>
  <si>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</si>
  <si>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</si>
  <si>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</si>
  <si>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</si>
  <si>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</si>
  <si>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</si>
  <si>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</si>
  <si>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</si>
  <si>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</si>
  <si>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</si>
  <si>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</si>
  <si>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</si>
  <si>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</si>
  <si>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</si>
  <si>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</si>
  <si>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</si>
  <si>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</si>
  <si>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</si>
  <si>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</si>
  <si>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</si>
  <si>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</si>
  <si>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</si>
  <si>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</si>
  <si>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</si>
  <si>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</si>
  <si>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</si>
  <si>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</si>
  <si>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</si>
  <si>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</si>
  <si>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</si>
  <si>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</si>
  <si>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</si>
  <si>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</si>
  <si>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</si>
  <si>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</si>
  <si>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</si>
  <si>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</si>
  <si>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</si>
  <si>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</si>
  <si>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</si>
  <si>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</si>
  <si>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</si>
  <si>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</si>
  <si>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</si>
  <si>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</si>
  <si>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</si>
  <si>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</si>
  <si>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</si>
  <si>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</si>
  <si>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</si>
  <si>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</si>
  <si>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</si>
  <si>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</si>
  <si>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</si>
  <si>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</si>
  <si>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</si>
  <si>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</si>
  <si>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</si>
  <si>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</si>
  <si>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</si>
  <si>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</si>
  <si>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</si>
  <si>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</si>
  <si>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</si>
  <si>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</si>
  <si>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</si>
  <si>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</si>
  <si>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</si>
  <si>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</si>
  <si>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</si>
  <si>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</si>
  <si>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</si>
  <si>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</si>
  <si>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</si>
  <si>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</si>
  <si>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</si>
  <si>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</si>
  <si>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</si>
  <si>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</si>
  <si>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</si>
  <si>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</si>
  <si>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</si>
  <si>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</si>
  <si>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</si>
  <si>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</si>
  <si>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</si>
  <si>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</si>
  <si>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</si>
  <si>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</si>
  <si>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</si>
  <si>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</si>
  <si>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</si>
  <si>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</si>
  <si>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</si>
  <si>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</si>
  <si>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</si>
  <si>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</si>
  <si>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</si>
  <si>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</si>
  <si>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</si>
  <si>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</si>
  <si>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</si>
  <si>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</si>
  <si>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</si>
  <si>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</si>
  <si>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</si>
  <si>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</si>
  <si>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</si>
  <si>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</si>
  <si>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</si>
  <si>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</si>
  <si>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</si>
  <si>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</si>
  <si>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</si>
  <si>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</si>
  <si>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</si>
  <si>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</si>
  <si>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</si>
  <si>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</si>
  <si>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</si>
  <si>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</si>
  <si>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</si>
  <si>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</si>
  <si>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</si>
  <si>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</si>
  <si>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</si>
  <si>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</si>
  <si>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</si>
  <si>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</si>
  <si>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</si>
  <si>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</si>
  <si>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</si>
  <si>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</si>
  <si>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</si>
  <si>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</si>
  <si>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</si>
  <si>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</si>
  <si>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</si>
  <si>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</si>
  <si>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</si>
  <si>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</si>
  <si>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</si>
  <si>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</si>
  <si>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</si>
  <si>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</si>
  <si>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</si>
  <si>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</si>
  <si>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</si>
  <si>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</si>
  <si>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</si>
  <si>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</si>
  <si>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</si>
  <si>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</si>
  <si>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</si>
  <si>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</si>
  <si>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</si>
  <si>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</si>
  <si>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</si>
  <si>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</si>
  <si>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</si>
  <si>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</si>
  <si>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</si>
  <si>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</si>
  <si>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</si>
  <si>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</si>
  <si>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</si>
  <si>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</si>
  <si>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</si>
  <si>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</si>
  <si>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</si>
  <si>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</si>
  <si>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</si>
  <si>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</si>
  <si>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</si>
  <si>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</si>
  <si>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</si>
  <si>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</si>
  <si>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</si>
  <si>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</si>
  <si>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</si>
  <si>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</si>
  <si>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</si>
  <si>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</si>
  <si>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</si>
  <si>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</si>
  <si>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</si>
  <si>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</si>
  <si>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</si>
  <si>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</si>
  <si>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</si>
  <si>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</si>
  <si>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</si>
  <si>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</si>
  <si>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</si>
  <si>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</si>
  <si>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</si>
  <si>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</si>
  <si>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</si>
  <si>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</si>
  <si>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</si>
  <si>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</si>
  <si>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</si>
  <si>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</si>
  <si>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</si>
  <si>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</si>
  <si>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</si>
  <si>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</si>
  <si>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</si>
  <si>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</si>
  <si>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</si>
  <si>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</si>
  <si>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</si>
  <si>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</si>
  <si>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</si>
  <si>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</si>
  <si>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</si>
  <si>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</si>
  <si>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</si>
  <si>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</si>
  <si>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</si>
  <si>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</si>
  <si>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</si>
  <si>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</si>
  <si>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</si>
  <si>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</si>
  <si>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</si>
  <si>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</si>
  <si>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</si>
  <si>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</si>
  <si>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</si>
  <si>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</si>
  <si>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</si>
  <si>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</si>
  <si>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</si>
  <si>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</si>
  <si>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</si>
  <si>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</si>
  <si>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</si>
  <si>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</si>
  <si>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</si>
  <si>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</si>
  <si>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</si>
  <si>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</si>
  <si>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</si>
  <si>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</si>
  <si>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</si>
  <si>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</si>
  <si>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</si>
  <si>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</si>
  <si>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</si>
  <si>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</si>
  <si>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</si>
  <si>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</si>
  <si>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</si>
  <si>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</si>
  <si>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</si>
  <si>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</si>
  <si>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</si>
  <si>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</si>
  <si>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</si>
  <si>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</si>
  <si>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</si>
  <si>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</si>
  <si>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</si>
  <si>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</si>
  <si>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</si>
  <si>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</si>
  <si>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</si>
  <si>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</si>
  <si>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</si>
  <si>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</si>
  <si>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</si>
  <si>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</si>
  <si>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</si>
  <si>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</si>
  <si>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</si>
  <si>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</si>
  <si>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</si>
  <si>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</si>
  <si>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</si>
  <si>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</si>
  <si>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</si>
  <si>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</si>
  <si>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</si>
  <si>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</si>
  <si>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</si>
  <si>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</si>
  <si>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</si>
  <si>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</si>
  <si>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</si>
  <si>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</si>
  <si>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</si>
  <si>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</si>
  <si>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</si>
  <si>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</si>
  <si>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</si>
  <si>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</si>
  <si>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</si>
  <si>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</si>
  <si>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</si>
  <si>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</si>
  <si>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</si>
  <si>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</si>
  <si>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</si>
  <si>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</si>
  <si>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</si>
  <si>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</si>
  <si>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</si>
  <si>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</si>
  <si>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</si>
  <si>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</si>
  <si>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</si>
  <si>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</si>
  <si>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</si>
  <si>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</si>
  <si>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</si>
  <si>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</si>
  <si>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</si>
  <si>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</si>
  <si>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</si>
  <si>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</si>
  <si>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</si>
  <si>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</si>
  <si>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</si>
  <si>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</si>
  <si>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</si>
  <si>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</si>
  <si>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</si>
  <si>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</si>
  <si>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</si>
  <si>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</si>
  <si>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</si>
  <si>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</si>
  <si>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</si>
  <si>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</si>
  <si>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</si>
  <si>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</si>
  <si>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</si>
  <si>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</si>
  <si>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</si>
  <si>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</si>
  <si>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</si>
  <si>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</si>
  <si>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</si>
  <si>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</si>
  <si>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</si>
  <si>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</si>
  <si>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</si>
  <si>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</si>
  <si>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</si>
  <si>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</si>
  <si>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</si>
  <si>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</si>
  <si>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</si>
  <si>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</si>
  <si>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</si>
  <si>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</si>
  <si>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</si>
  <si>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</si>
  <si>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</si>
  <si>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</si>
  <si>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</si>
  <si>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</si>
  <si>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</si>
  <si>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</si>
  <si>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</si>
  <si>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</si>
  <si>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</si>
  <si>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</si>
  <si>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</si>
  <si>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</si>
  <si>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</si>
  <si>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</si>
  <si>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</si>
  <si>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</si>
  <si>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</si>
  <si>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</si>
  <si>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</si>
  <si>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</si>
  <si>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</si>
  <si>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</si>
  <si>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</si>
  <si>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</si>
  <si>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</si>
  <si>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</si>
  <si>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</si>
  <si>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</si>
  <si>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</si>
  <si>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</si>
  <si>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</si>
  <si>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</si>
  <si>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</si>
  <si>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</si>
  <si>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</si>
  <si>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</si>
  <si>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</si>
  <si>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</si>
  <si>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</si>
  <si>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</si>
  <si>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</si>
  <si>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</si>
  <si>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</si>
  <si>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</si>
  <si>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</si>
  <si>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</si>
  <si>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</si>
  <si>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</si>
  <si>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</si>
  <si>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</si>
  <si>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</si>
  <si>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</si>
  <si>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</si>
  <si>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</si>
  <si>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</si>
  <si>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</si>
  <si>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</si>
  <si>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</si>
  <si>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</si>
  <si>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</si>
  <si>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</si>
  <si>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</si>
  <si>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</si>
  <si>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</si>
  <si>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</si>
  <si>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</si>
  <si>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</si>
  <si>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</si>
  <si>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</si>
  <si>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</si>
  <si>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</si>
  <si>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</si>
  <si>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</si>
  <si>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</si>
  <si>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</si>
  <si>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</si>
  <si>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</si>
  <si>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</si>
  <si>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</si>
  <si>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</si>
  <si>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</si>
  <si>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</si>
  <si>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</si>
  <si>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</si>
  <si>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</si>
  <si>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</si>
  <si>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</si>
  <si>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</si>
  <si>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</si>
  <si>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</si>
  <si>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</si>
  <si>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</si>
  <si>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</si>
  <si>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</si>
  <si>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</si>
  <si>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</si>
  <si>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</si>
  <si>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</si>
  <si>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</si>
  <si>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</si>
  <si>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</si>
  <si>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</si>
  <si>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</si>
  <si>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</si>
  <si>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</si>
  <si>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</si>
  <si>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</si>
  <si>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</si>
  <si>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</si>
  <si>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</si>
  <si>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</si>
  <si>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</si>
  <si>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</si>
  <si>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</si>
  <si>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</si>
  <si>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</si>
  <si>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</si>
  <si>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</si>
  <si>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</si>
  <si>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</si>
  <si>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</si>
  <si>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</si>
  <si>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</si>
  <si>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</si>
  <si>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</si>
  <si>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</si>
  <si>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</si>
  <si>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</si>
  <si>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</si>
  <si>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</si>
  <si>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</si>
  <si>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</si>
  <si>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</si>
  <si>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</si>
  <si>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</si>
  <si>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</si>
  <si>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</si>
  <si>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</si>
  <si>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</si>
  <si>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</si>
  <si>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</si>
  <si>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</si>
  <si>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</si>
  <si>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</si>
  <si>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</si>
  <si>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</si>
  <si>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</si>
  <si>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</si>
  <si>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</si>
  <si>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</si>
  <si>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</si>
  <si>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</si>
  <si>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</si>
  <si>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</si>
  <si>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</si>
  <si>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</si>
  <si>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</si>
  <si>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</si>
  <si>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</si>
  <si>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</si>
  <si>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</si>
  <si>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</si>
  <si>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</si>
  <si>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</si>
  <si>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</si>
  <si>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</si>
  <si>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</si>
  <si>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</si>
  <si>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</si>
  <si>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</si>
  <si>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</si>
  <si>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</si>
  <si>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</si>
  <si>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</si>
  <si>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</si>
  <si>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</si>
  <si>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</si>
  <si>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</si>
  <si>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</si>
  <si>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</si>
  <si>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</si>
  <si>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</si>
  <si>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</si>
  <si>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</si>
  <si>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</si>
  <si>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</si>
  <si>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</si>
  <si>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</si>
  <si>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</si>
  <si>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</si>
  <si>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</si>
  <si>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</si>
  <si>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</si>
  <si>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</si>
  <si>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</si>
  <si>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</si>
  <si>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</si>
  <si>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</si>
  <si>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</si>
  <si>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</si>
  <si>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</si>
  <si>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</si>
  <si>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</si>
  <si>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</si>
  <si>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</si>
  <si>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</si>
  <si>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</si>
  <si>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</si>
  <si>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</si>
  <si>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</si>
  <si>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</si>
  <si>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</si>
  <si>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</si>
  <si>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</si>
  <si>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</si>
  <si>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</si>
  <si>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</si>
  <si>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</si>
  <si>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</si>
  <si>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</si>
  <si>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</si>
  <si>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</si>
  <si>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</si>
  <si>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</si>
  <si>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</si>
  <si>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</si>
  <si>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</si>
  <si>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</si>
  <si>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</si>
  <si>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</si>
  <si>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</si>
  <si>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</si>
  <si>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</si>
  <si>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</si>
  <si>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</si>
  <si>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</si>
  <si>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</si>
  <si>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</si>
  <si>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</si>
  <si>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</si>
  <si>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</si>
  <si>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</si>
  <si>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</si>
  <si>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</si>
  <si>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</si>
  <si>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</si>
  <si>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</si>
  <si>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</si>
  <si>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</si>
  <si>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</si>
  <si>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</si>
  <si>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</si>
  <si>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</si>
  <si>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</si>
  <si>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</si>
  <si>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</si>
  <si>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</si>
  <si>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</si>
  <si>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</si>
  <si>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</si>
  <si>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</si>
  <si>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</si>
  <si>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</si>
  <si>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</si>
  <si>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</si>
  <si>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</si>
  <si>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</si>
  <si>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</si>
  <si>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</si>
  <si>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</si>
  <si>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</si>
  <si>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</si>
  <si>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</si>
  <si>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</si>
  <si>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</si>
  <si>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</si>
  <si>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</si>
  <si>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</si>
  <si>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</si>
  <si>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</si>
  <si>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</si>
  <si>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</si>
  <si>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</si>
  <si>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</si>
  <si>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</si>
  <si>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</si>
  <si>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</si>
  <si>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</si>
  <si>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</si>
  <si>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</si>
  <si>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</si>
  <si>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</si>
  <si>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</si>
  <si>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</si>
  <si>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</si>
  <si>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</si>
  <si>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</si>
  <si>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</si>
  <si>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</si>
  <si>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</si>
  <si>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</si>
  <si>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</si>
  <si>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</si>
  <si>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</si>
  <si>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</si>
  <si>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</si>
  <si>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</si>
  <si>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</si>
  <si>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</si>
  <si>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</si>
  <si>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</si>
  <si>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</si>
  <si>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</si>
  <si>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</si>
  <si>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</si>
  <si>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</si>
  <si>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</si>
  <si>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</si>
  <si>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</si>
  <si>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</si>
  <si>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</si>
  <si>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</si>
  <si>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</si>
  <si>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</si>
  <si>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</si>
  <si>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</si>
  <si>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</si>
  <si>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</si>
  <si>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</si>
  <si>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</si>
  <si>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</si>
  <si>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</si>
  <si>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</si>
  <si>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</si>
  <si>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</si>
  <si>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</si>
  <si>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</si>
  <si>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</si>
  <si>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</si>
  <si>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</si>
  <si>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</si>
  <si>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</si>
  <si>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</si>
  <si>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</si>
  <si>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</si>
  <si>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</si>
  <si>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</si>
  <si>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</si>
  <si>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</si>
  <si>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</si>
  <si>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</si>
  <si>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</si>
  <si>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</si>
  <si>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</si>
  <si>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</si>
  <si>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</si>
  <si>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</si>
  <si>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</si>
  <si>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</si>
  <si>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</si>
  <si>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</si>
  <si>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</si>
  <si>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</si>
  <si>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</si>
  <si>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</si>
  <si>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</si>
  <si>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</si>
  <si>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</si>
  <si>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</si>
  <si>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</si>
  <si>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</si>
  <si>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</si>
  <si>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</si>
  <si>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</si>
  <si>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</si>
  <si>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</si>
  <si>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</si>
  <si>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</si>
  <si>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</si>
  <si>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</si>
  <si>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</si>
  <si>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</si>
  <si>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</si>
  <si>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</si>
  <si>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</si>
  <si>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</si>
  <si>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</si>
  <si>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</si>
  <si>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</si>
  <si>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</si>
  <si>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</si>
  <si>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</si>
  <si>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</si>
  <si>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</si>
  <si>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</si>
  <si>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</si>
  <si>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</si>
  <si>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</si>
  <si>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</si>
  <si>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</si>
  <si>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</si>
  <si>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</si>
  <si>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</si>
  <si>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</si>
  <si>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</si>
  <si>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</si>
  <si>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</si>
  <si>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</si>
  <si>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</si>
  <si>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</si>
  <si>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</si>
  <si>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</si>
  <si>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</si>
  <si>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</si>
  <si>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</si>
  <si>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</si>
  <si>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</si>
  <si>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</si>
  <si>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</si>
  <si>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</si>
  <si>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</si>
  <si>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</si>
  <si>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</si>
  <si>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</si>
  <si>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</si>
  <si>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</si>
  <si>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</si>
  <si>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</si>
  <si>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</si>
  <si>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</si>
  <si>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</si>
  <si>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</si>
  <si>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</si>
  <si>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</si>
  <si>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</si>
  <si>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</si>
  <si>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</si>
  <si>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</si>
  <si>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</si>
  <si>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</si>
  <si>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</si>
  <si>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</si>
  <si>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</si>
  <si>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</si>
  <si>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</si>
  <si>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</si>
  <si>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</si>
  <si>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</si>
  <si>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</si>
  <si>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</si>
  <si>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</si>
  <si>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</si>
  <si>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</si>
  <si>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</si>
  <si>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</si>
  <si>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</si>
  <si>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</si>
  <si>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</si>
  <si>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</si>
  <si>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</si>
  <si>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</si>
  <si>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</si>
  <si>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</si>
  <si>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</si>
  <si>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</si>
  <si>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</si>
  <si>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</si>
  <si>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</si>
  <si>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</si>
  <si>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</si>
  <si>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</si>
  <si>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</si>
  <si>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</si>
  <si>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</si>
  <si>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</si>
  <si>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</si>
  <si>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</si>
  <si>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</si>
  <si>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</si>
  <si>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</si>
  <si>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</si>
  <si>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</si>
  <si>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</si>
  <si>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</si>
  <si>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</si>
  <si>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</si>
  <si>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</si>
  <si>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</si>
  <si>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</si>
  <si>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</si>
  <si>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</si>
  <si>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</si>
  <si>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</si>
  <si>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</si>
  <si>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</si>
  <si>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</si>
  <si>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</si>
  <si>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</si>
  <si>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</si>
  <si>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</si>
  <si>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</si>
  <si>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</si>
  <si>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</si>
  <si>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</si>
  <si>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</si>
  <si>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</si>
  <si>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</si>
  <si>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</si>
  <si>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</si>
  <si>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</si>
  <si>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</si>
  <si>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</si>
  <si>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</si>
  <si>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</si>
  <si>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</si>
  <si>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</si>
  <si>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</si>
  <si>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</si>
  <si>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</si>
  <si>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</si>
  <si>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</si>
  <si>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</si>
  <si>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</si>
  <si>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</si>
  <si>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</si>
  <si>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</si>
  <si>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</si>
  <si>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</si>
  <si>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</si>
  <si>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</si>
  <si>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</si>
  <si>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</si>
  <si>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</si>
  <si>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</si>
  <si>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</si>
  <si>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</si>
  <si>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</si>
  <si>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</si>
  <si>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</si>
  <si>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</si>
  <si>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</si>
  <si>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</si>
  <si>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</si>
  <si>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</si>
  <si>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</si>
  <si>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</si>
  <si>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</si>
  <si>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</si>
  <si>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</si>
  <si>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</si>
  <si>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</si>
  <si>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</si>
  <si>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</si>
  <si>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</si>
  <si>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</si>
  <si>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</si>
  <si>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</si>
  <si>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</si>
  <si>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</si>
  <si>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</si>
  <si>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</si>
  <si>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</si>
  <si>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</si>
  <si>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</si>
  <si>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</si>
  <si>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</si>
  <si>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</si>
  <si>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</si>
  <si>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</si>
  <si>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</si>
  <si>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</si>
  <si>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</si>
  <si>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</si>
  <si>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</si>
  <si>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</si>
  <si>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</si>
  <si>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</si>
  <si>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</si>
  <si>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</si>
  <si>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</si>
  <si>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</si>
  <si>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</si>
  <si>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</si>
  <si>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</si>
  <si>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</si>
  <si>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</si>
  <si>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</si>
  <si>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</si>
  <si>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</si>
  <si>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</si>
  <si>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</si>
  <si>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</si>
  <si>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</si>
  <si>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</si>
  <si>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</si>
  <si>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</si>
  <si>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</si>
  <si>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</si>
  <si>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</si>
  <si>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</si>
  <si>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</si>
  <si>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</si>
  <si>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</si>
  <si>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</si>
  <si>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</si>
  <si>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</si>
  <si>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</si>
  <si>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</si>
  <si>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</si>
  <si>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</si>
  <si>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</si>
  <si>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</si>
  <si>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</si>
  <si>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</si>
  <si>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</si>
  <si>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</si>
  <si>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</si>
  <si>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</si>
  <si>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</si>
  <si>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</si>
  <si>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</si>
  <si>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</si>
  <si>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</si>
  <si>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</si>
  <si>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</si>
  <si>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</si>
  <si>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</si>
  <si>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</si>
  <si>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</si>
  <si>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</si>
  <si>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</si>
  <si>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</si>
  <si>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</si>
  <si>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</si>
  <si>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</si>
  <si>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</si>
  <si>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</si>
  <si>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</si>
  <si>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</si>
  <si>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</si>
  <si>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</si>
  <si>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</si>
  <si>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</si>
  <si>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</si>
  <si>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</si>
  <si>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</si>
  <si>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</si>
  <si>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</si>
  <si>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</si>
  <si>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</si>
  <si>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</si>
  <si>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</si>
  <si>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</si>
  <si>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</si>
  <si>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</si>
  <si>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</si>
  <si>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</si>
  <si>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</si>
  <si>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</si>
  <si>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</si>
  <si>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</si>
  <si>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</si>
  <si>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</si>
  <si>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</si>
  <si>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</si>
  <si>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</si>
  <si>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</si>
  <si>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</si>
  <si>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</si>
  <si>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</si>
  <si>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</si>
  <si>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</si>
  <si>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</si>
  <si>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</si>
  <si>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</si>
  <si>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</si>
  <si>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</si>
  <si>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</si>
  <si>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</si>
  <si>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</si>
  <si>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</si>
  <si>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</si>
  <si>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</si>
  <si>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</si>
  <si>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</si>
  <si>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</si>
  <si>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</si>
  <si>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</si>
  <si>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</si>
  <si>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</si>
  <si>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</si>
  <si>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</si>
  <si>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</si>
  <si>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</si>
  <si>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</si>
  <si>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</si>
  <si>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</si>
  <si>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</si>
  <si>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</si>
  <si>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</si>
  <si>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</si>
  <si>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</si>
  <si>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</si>
  <si>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</si>
  <si>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</si>
  <si>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</si>
  <si>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</si>
  <si>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</si>
  <si>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</si>
  <si>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</si>
  <si>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</si>
  <si>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</si>
  <si>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</si>
  <si>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</si>
  <si>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</si>
  <si>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</si>
  <si>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</si>
  <si>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</si>
  <si>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</si>
  <si>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</si>
  <si>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</si>
  <si>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</si>
  <si>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</si>
  <si>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</si>
  <si>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</si>
  <si>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</si>
  <si>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</si>
  <si>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</si>
  <si>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</si>
  <si>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</si>
  <si>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</si>
  <si>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</si>
  <si>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</si>
  <si>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</si>
  <si>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</si>
  <si>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</si>
  <si>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</si>
  <si>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</si>
  <si>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</si>
  <si>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</si>
  <si>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</si>
  <si>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</si>
  <si>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</si>
  <si>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</si>
  <si>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</si>
  <si>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</si>
  <si>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</si>
  <si>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</si>
  <si>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</si>
  <si>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</si>
  <si>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</si>
  <si>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</si>
  <si>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</si>
  <si>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</si>
  <si>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</si>
  <si>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</si>
  <si>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</si>
  <si>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</si>
  <si>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</si>
  <si>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</si>
  <si>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</si>
  <si>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</si>
  <si>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</si>
  <si>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</si>
  <si>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</si>
  <si>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</si>
  <si>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</si>
  <si>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</si>
  <si>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</si>
  <si>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</si>
  <si>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</si>
  <si>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</si>
  <si>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</si>
  <si>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</si>
  <si>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</si>
  <si>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</si>
  <si>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</si>
  <si>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</si>
  <si>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</si>
  <si>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</si>
  <si>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</si>
  <si>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</si>
  <si>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</si>
  <si>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</si>
  <si>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</si>
  <si>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</si>
  <si>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</si>
  <si>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</si>
  <si>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</si>
  <si>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</si>
  <si>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</si>
  <si>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</si>
  <si>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</si>
  <si>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</si>
  <si>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</si>
  <si>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</si>
  <si>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</si>
  <si>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</si>
  <si>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</si>
  <si>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</si>
  <si>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</si>
  <si>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</si>
  <si>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</si>
  <si>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</si>
  <si>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</si>
  <si>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</si>
  <si>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</si>
  <si>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</si>
  <si>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</si>
  <si>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</si>
  <si>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</si>
  <si>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</si>
  <si>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</si>
  <si>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</si>
  <si>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</si>
  <si>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</si>
  <si>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</si>
  <si>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</si>
  <si>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</si>
  <si>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</si>
  <si>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</si>
  <si>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</si>
  <si>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</si>
  <si>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</si>
  <si>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</si>
  <si>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</si>
  <si>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</si>
  <si>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</si>
  <si>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</si>
  <si>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</si>
  <si>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</si>
  <si>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</si>
  <si>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</si>
  <si>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</si>
  <si>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</si>
  <si>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</si>
  <si>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</si>
  <si>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</si>
  <si>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</si>
  <si>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</si>
  <si>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</si>
  <si>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</si>
  <si>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</si>
  <si>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</si>
  <si>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</si>
  <si>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</si>
  <si>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</si>
  <si>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</si>
  <si>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</si>
  <si>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</si>
  <si>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</si>
  <si>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</si>
  <si>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</si>
  <si>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</si>
  <si>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</si>
  <si>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</si>
  <si>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</si>
  <si>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</si>
  <si>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</si>
  <si>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</si>
  <si>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</si>
  <si>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</si>
  <si>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</si>
  <si>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</si>
  <si>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</si>
  <si>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</si>
  <si>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</si>
  <si>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</si>
  <si>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</si>
  <si>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</si>
  <si>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</si>
  <si>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</si>
  <si>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</si>
  <si>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</si>
  <si>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</si>
  <si>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</si>
  <si>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</si>
  <si>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</si>
  <si>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</si>
  <si>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</si>
  <si>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</si>
  <si>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</si>
  <si>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</si>
  <si>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</si>
  <si>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</si>
  <si>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</si>
  <si>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</si>
  <si>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</si>
  <si>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</si>
  <si>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</si>
  <si>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</si>
  <si>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</si>
  <si>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</si>
  <si>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</si>
  <si>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</si>
  <si>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</si>
  <si>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</si>
  <si>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</si>
  <si>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</si>
  <si>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</si>
  <si>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</si>
  <si>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</si>
  <si>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</si>
  <si>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</si>
  <si>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</si>
  <si>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</si>
  <si>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</si>
  <si>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</si>
  <si>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</si>
  <si>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</si>
  <si>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</si>
  <si>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</si>
  <si>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</si>
  <si>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</si>
  <si>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</si>
  <si>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</si>
  <si>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</si>
  <si>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</si>
  <si>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</si>
  <si>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</si>
  <si>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</si>
  <si>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</si>
  <si>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</si>
  <si>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</si>
  <si>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</si>
  <si>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</si>
  <si>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</si>
  <si>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</si>
  <si>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</si>
  <si>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</si>
  <si>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</si>
  <si>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</si>
  <si>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</si>
  <si>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</si>
  <si>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</si>
  <si>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</si>
  <si>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</si>
  <si>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</si>
  <si>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</si>
  <si>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</si>
  <si>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</si>
  <si>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</si>
  <si>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</si>
  <si>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</si>
  <si>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</si>
  <si>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</si>
  <si>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</si>
  <si>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</si>
  <si>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</si>
  <si>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</si>
  <si>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</si>
  <si>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</si>
  <si>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</si>
  <si>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</si>
  <si>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</si>
  <si>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</si>
  <si>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</si>
  <si>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</si>
  <si>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</si>
  <si>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</si>
  <si>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</si>
  <si>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</si>
  <si>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</si>
  <si>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</si>
  <si>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</si>
  <si>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</si>
  <si>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</si>
  <si>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</si>
  <si>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</si>
  <si>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</si>
  <si>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</si>
  <si>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</si>
  <si>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</si>
  <si>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</si>
  <si>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</si>
  <si>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</si>
  <si>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</si>
  <si>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</si>
  <si>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</si>
  <si>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</si>
  <si>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</si>
  <si>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</si>
  <si>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</si>
  <si>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</si>
  <si>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</si>
  <si>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</si>
  <si>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</si>
  <si>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</si>
  <si>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</si>
  <si>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</si>
  <si>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</si>
  <si>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</si>
  <si>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</si>
  <si>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</si>
  <si>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</si>
  <si>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</si>
  <si>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</si>
  <si>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</si>
  <si>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</si>
  <si>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</si>
  <si>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</si>
  <si>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</si>
  <si>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</si>
  <si>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</si>
  <si>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</si>
  <si>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</si>
  <si>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</si>
  <si>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</si>
  <si>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</si>
  <si>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</si>
  <si>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</si>
  <si>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</si>
  <si>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</si>
  <si>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</si>
  <si>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</si>
  <si>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</si>
  <si>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</si>
  <si>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</si>
  <si>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</si>
  <si>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</si>
  <si>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</si>
  <si>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</si>
  <si>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</si>
  <si>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</si>
  <si>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</si>
  <si>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</si>
  <si>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</si>
  <si>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</si>
  <si>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</si>
  <si>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</si>
  <si>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</si>
  <si>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</si>
  <si>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</si>
  <si>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</si>
  <si>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</si>
  <si>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</si>
  <si>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</si>
  <si>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</si>
  <si>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</si>
  <si>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</si>
  <si>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</si>
  <si>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</si>
  <si>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</si>
  <si>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</si>
  <si>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</si>
  <si>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</si>
  <si>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</si>
  <si>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</si>
  <si>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</si>
  <si>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</si>
  <si>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</si>
  <si>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</si>
  <si>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</si>
  <si>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</si>
  <si>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</si>
  <si>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</si>
  <si>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</si>
  <si>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</si>
  <si>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</si>
  <si>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</si>
  <si>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</si>
  <si>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</si>
  <si>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</si>
  <si>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</si>
  <si>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</si>
  <si>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</si>
  <si>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</si>
  <si>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</si>
  <si>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</si>
  <si>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</si>
  <si>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</si>
  <si>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</si>
  <si>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</si>
  <si>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</si>
  <si>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</si>
  <si>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</si>
  <si>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</si>
  <si>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</si>
  <si>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</si>
  <si>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</si>
  <si>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</si>
  <si>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</si>
  <si>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</si>
  <si>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</si>
  <si>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</si>
  <si>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</si>
  <si>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</si>
  <si>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</si>
  <si>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</si>
  <si>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</si>
  <si>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</si>
  <si>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</si>
  <si>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</si>
  <si>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</si>
  <si>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</si>
  <si>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</si>
  <si>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</si>
  <si>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</si>
  <si>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</si>
  <si>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</si>
  <si>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</si>
  <si>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</si>
  <si>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</si>
  <si>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</si>
  <si>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</si>
  <si>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</si>
  <si>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</si>
  <si>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</si>
  <si>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</si>
  <si>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</si>
  <si>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</si>
  <si>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</si>
  <si>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</si>
  <si>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</si>
  <si>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</si>
  <si>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</si>
  <si>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</si>
  <si>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</si>
  <si>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</si>
  <si>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</si>
  <si>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</si>
  <si>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</si>
  <si>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</si>
  <si>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</si>
  <si>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</si>
  <si>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</si>
  <si>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</si>
  <si>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</si>
  <si>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</si>
  <si>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</si>
  <si>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</si>
  <si>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</si>
  <si>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</si>
  <si>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</si>
  <si>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</si>
  <si>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</si>
  <si>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</si>
  <si>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</si>
  <si>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</si>
  <si>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</si>
  <si>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</si>
  <si>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</si>
  <si>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</si>
  <si>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</si>
  <si>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</si>
  <si>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</si>
  <si>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</si>
  <si>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</si>
  <si>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</si>
  <si>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</si>
  <si>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</si>
  <si>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</si>
  <si>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</si>
  <si>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</si>
  <si>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</si>
  <si>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</si>
  <si>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</si>
  <si>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</si>
  <si>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</si>
  <si>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</si>
  <si>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</si>
  <si>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</si>
  <si>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</si>
  <si>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</si>
  <si>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</si>
  <si>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</si>
  <si>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</si>
  <si>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</si>
  <si>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</si>
  <si>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</si>
  <si>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</si>
  <si>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</si>
  <si>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</si>
  <si>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</si>
  <si>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</si>
  <si>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</si>
  <si>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</si>
  <si>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</si>
  <si>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</si>
  <si>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</si>
  <si>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</si>
  <si>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</si>
  <si>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</si>
  <si>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</si>
  <si>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</si>
  <si>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</si>
  <si>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</si>
  <si>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</si>
  <si>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</si>
  <si>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</si>
  <si>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</si>
  <si>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</si>
  <si>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</si>
  <si>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</si>
  <si>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</si>
  <si>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</si>
  <si>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</si>
  <si>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</si>
  <si>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</si>
  <si>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</si>
  <si>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</si>
  <si>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</si>
  <si>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</si>
  <si>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</si>
  <si>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</si>
  <si>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</si>
  <si>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</si>
  <si>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</si>
  <si>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</si>
  <si>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</si>
  <si>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</si>
  <si>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</si>
  <si>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</si>
  <si>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</si>
  <si>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</si>
  <si>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</si>
  <si>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</si>
  <si>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</si>
  <si>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</si>
  <si>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</si>
  <si>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</si>
  <si>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</si>
  <si>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</si>
  <si>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</si>
  <si>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</si>
  <si>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</si>
  <si>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</si>
  <si>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</si>
  <si>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</si>
  <si>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</si>
  <si>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</si>
  <si>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</si>
  <si>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</si>
  <si>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</si>
  <si>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</si>
  <si>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</si>
  <si>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</si>
  <si>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</si>
  <si>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</si>
  <si>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</si>
  <si>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</si>
  <si>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</si>
  <si>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</si>
  <si>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</si>
  <si>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</si>
  <si>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</si>
  <si>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</si>
  <si>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</si>
  <si>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</si>
  <si>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</si>
  <si>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</si>
  <si>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</si>
  <si>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</si>
  <si>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</si>
  <si>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</si>
  <si>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</si>
  <si>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</si>
  <si>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</si>
  <si>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</si>
  <si>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</si>
  <si>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</si>
  <si>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</si>
  <si>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</si>
  <si>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</si>
  <si>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</si>
  <si>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</si>
  <si>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</si>
  <si>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</si>
  <si>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</si>
  <si>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</si>
  <si>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</si>
  <si>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</si>
  <si>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</si>
  <si>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</si>
  <si>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</si>
  <si>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</si>
  <si>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</si>
  <si>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</si>
  <si>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</si>
  <si>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</si>
  <si>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</si>
  <si>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</si>
  <si>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</si>
  <si>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</si>
  <si>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</si>
  <si>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</si>
  <si>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</si>
  <si>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</si>
  <si>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</si>
  <si>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</si>
  <si>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</si>
  <si>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</si>
  <si>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</si>
  <si>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</si>
  <si>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</si>
  <si>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</si>
  <si>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</si>
  <si>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</si>
  <si>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</si>
  <si>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</si>
  <si>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</si>
  <si>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</si>
  <si>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</si>
  <si>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</si>
  <si>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</si>
  <si>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</si>
  <si>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</si>
  <si>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</si>
  <si>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</si>
  <si>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</si>
  <si>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</si>
  <si>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</si>
  <si>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</si>
  <si>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</si>
  <si>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</si>
  <si>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</si>
  <si>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</si>
  <si>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</si>
  <si>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</si>
  <si>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</si>
  <si>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</si>
  <si>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</si>
  <si>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</si>
  <si>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</si>
  <si>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</si>
  <si>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</si>
  <si>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</si>
  <si>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</si>
  <si>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</si>
  <si>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</si>
  <si>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</si>
  <si>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</si>
  <si>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</si>
  <si>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</si>
  <si>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</si>
  <si>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</si>
  <si>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</si>
  <si>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</si>
  <si>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</si>
  <si>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</si>
  <si>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</si>
  <si>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</si>
  <si>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</si>
  <si>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</si>
  <si>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</si>
  <si>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</si>
  <si>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</si>
  <si>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</si>
  <si>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</si>
  <si>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</si>
  <si>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</si>
  <si>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</si>
  <si>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</si>
  <si>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</si>
  <si>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</si>
  <si>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</si>
  <si>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</si>
  <si>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</si>
  <si>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</si>
  <si>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</si>
  <si>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</si>
  <si>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</si>
  <si>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</si>
  <si>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</si>
  <si>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</si>
  <si>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</si>
  <si>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</si>
  <si>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</si>
  <si>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</si>
  <si>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</si>
  <si>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</si>
  <si>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</si>
  <si>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</si>
  <si>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</si>
  <si>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</si>
  <si>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</si>
  <si>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</si>
  <si>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</si>
  <si>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</si>
  <si>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</si>
  <si>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</si>
  <si>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</si>
  <si>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</si>
  <si>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</si>
  <si>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</si>
  <si>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</si>
  <si>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</si>
  <si>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</si>
  <si>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</si>
  <si>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</si>
  <si>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</si>
  <si>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</si>
  <si>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</si>
  <si>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</si>
  <si>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</si>
  <si>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</si>
  <si>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</si>
  <si>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</si>
  <si>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</si>
  <si>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</si>
  <si>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</si>
  <si>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</si>
  <si>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</si>
  <si>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</si>
  <si>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</si>
  <si>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</si>
  <si>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</si>
  <si>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</si>
  <si>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</si>
  <si>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</si>
  <si>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</si>
  <si>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</si>
  <si>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</si>
  <si>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</si>
  <si>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</si>
  <si>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</si>
  <si>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</si>
  <si>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</si>
  <si>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</si>
  <si>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</si>
  <si>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</si>
  <si>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</si>
  <si>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</si>
  <si>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</si>
  <si>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</si>
  <si>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</si>
  <si>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</si>
  <si>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</si>
  <si>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</si>
  <si>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</si>
  <si>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</si>
  <si>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</si>
  <si>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</si>
  <si>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</si>
  <si>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</si>
  <si>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</si>
  <si>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</si>
  <si>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</si>
  <si>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</si>
  <si>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</si>
  <si>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</si>
  <si>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</si>
  <si>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</si>
  <si>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</si>
  <si>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</si>
  <si>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</si>
  <si>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</si>
  <si>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</si>
  <si>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</si>
  <si>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</si>
  <si>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</si>
  <si>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</si>
  <si>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</si>
  <si>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</si>
  <si>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</si>
  <si>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</si>
  <si>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</si>
  <si>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</si>
  <si>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</si>
  <si>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</si>
  <si>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</si>
  <si>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</si>
  <si>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</si>
  <si>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</si>
  <si>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</si>
  <si>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</si>
  <si>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</si>
  <si>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</si>
  <si>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</si>
  <si>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</si>
  <si>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</si>
  <si>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</si>
  <si>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</si>
  <si>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</si>
  <si>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</si>
  <si>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</si>
  <si>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</si>
  <si>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</si>
  <si>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</si>
  <si>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</si>
  <si>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</si>
  <si>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</si>
  <si>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</si>
  <si>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</si>
  <si>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</si>
  <si>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</si>
  <si>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</si>
  <si>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</si>
  <si>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</si>
  <si>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</si>
  <si>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</si>
  <si>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</si>
  <si>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</si>
  <si>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</si>
  <si>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</si>
  <si>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</si>
  <si>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</si>
  <si>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</si>
  <si>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</si>
  <si>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</si>
  <si>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</si>
  <si>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</si>
  <si>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</si>
  <si>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</si>
  <si>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</si>
  <si>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</si>
  <si>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</si>
  <si>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</si>
  <si>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</si>
  <si>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</si>
  <si>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</si>
  <si>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</si>
  <si>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</si>
  <si>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</si>
  <si>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</si>
  <si>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</si>
  <si>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</si>
  <si>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</si>
  <si>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</si>
  <si>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</si>
  <si>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</si>
  <si>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</si>
  <si>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</si>
  <si>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</si>
  <si>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</si>
  <si>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</si>
  <si>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</si>
  <si>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</si>
  <si>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</si>
  <si>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</si>
  <si>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</si>
  <si>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</si>
  <si>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</si>
  <si>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</si>
  <si>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</si>
  <si>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</si>
  <si>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</si>
  <si>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</si>
  <si>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</si>
  <si>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</si>
  <si>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</si>
  <si>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</si>
  <si>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</si>
  <si>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</si>
  <si>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</si>
  <si>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</si>
  <si>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</si>
  <si>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</si>
  <si>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</si>
  <si>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</si>
  <si>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</si>
  <si>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</si>
  <si>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</si>
  <si>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</si>
  <si>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</si>
  <si>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</si>
  <si>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</si>
  <si>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</si>
  <si>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</si>
  <si>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</si>
  <si>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</si>
  <si>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</si>
  <si>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</si>
  <si>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</si>
  <si>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</si>
  <si>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</si>
  <si>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</si>
  <si>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</si>
  <si>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</si>
  <si>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</si>
  <si>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</si>
  <si>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</si>
  <si>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</si>
  <si>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</si>
  <si>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</si>
  <si>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</si>
  <si>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</si>
  <si>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</si>
  <si>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</si>
  <si>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</si>
  <si>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</si>
  <si>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</si>
  <si>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</si>
  <si>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</si>
  <si>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</si>
  <si>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</si>
  <si>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</si>
  <si>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</si>
  <si>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</si>
  <si>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</si>
  <si>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</si>
  <si>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</si>
  <si>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</si>
  <si>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</si>
  <si>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</si>
  <si>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</si>
  <si>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</si>
  <si>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</si>
  <si>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</si>
  <si>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</si>
  <si>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</si>
  <si>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</si>
  <si>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</si>
  <si>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</si>
  <si>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</si>
  <si>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</si>
  <si>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</si>
  <si>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</si>
  <si>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</si>
  <si>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</si>
  <si>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</si>
  <si>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</si>
  <si>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</si>
  <si>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</si>
  <si>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</si>
  <si>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</si>
  <si>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</si>
  <si>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</si>
  <si>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</si>
  <si>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</si>
  <si>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</si>
  <si>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</si>
  <si>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</si>
  <si>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</si>
  <si>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</si>
  <si>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</si>
  <si>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</si>
  <si>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</si>
  <si>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</si>
  <si>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</si>
  <si>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</si>
  <si>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</si>
  <si>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</si>
  <si>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</si>
  <si>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</si>
  <si>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</si>
  <si>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</si>
  <si>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</si>
  <si>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</si>
  <si>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</si>
  <si>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</si>
  <si>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</si>
  <si>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</si>
  <si>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</si>
  <si>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</si>
  <si>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</si>
  <si>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</si>
  <si>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</si>
  <si>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</si>
  <si>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</si>
  <si>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</si>
  <si>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</si>
  <si>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</si>
  <si>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</si>
  <si>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</si>
  <si>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</si>
  <si>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</si>
  <si>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</si>
  <si>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</si>
  <si>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</si>
  <si>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</si>
  <si>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</si>
  <si>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</si>
  <si>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</si>
  <si>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</si>
  <si>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</si>
  <si>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</si>
  <si>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</si>
  <si>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</si>
  <si>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</si>
  <si>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</si>
  <si>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</si>
  <si>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</si>
  <si>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</si>
  <si>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</si>
  <si>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</si>
  <si>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</si>
  <si>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</si>
  <si>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</si>
  <si>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</si>
  <si>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</si>
  <si>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</si>
  <si>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</si>
  <si>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</si>
  <si>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</si>
  <si>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</si>
  <si>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</si>
  <si>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</si>
  <si>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</si>
  <si>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</si>
  <si>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</si>
  <si>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</si>
  <si>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</si>
  <si>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</si>
  <si>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</si>
  <si>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</si>
  <si>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</si>
  <si>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</si>
  <si>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</si>
  <si>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</si>
  <si>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</si>
  <si>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</si>
  <si>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</si>
  <si>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</si>
  <si>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</si>
  <si>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</si>
  <si>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</si>
  <si>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</si>
  <si>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</si>
  <si>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</si>
  <si>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</si>
  <si>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</si>
  <si>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</si>
  <si>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</si>
  <si>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</si>
  <si>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</si>
  <si>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</si>
  <si>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</si>
  <si>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</si>
  <si>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</si>
  <si>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</si>
  <si>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</si>
  <si>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</si>
  <si>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</si>
  <si>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</si>
  <si>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</si>
  <si>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</si>
  <si>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</si>
  <si>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</si>
  <si>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</si>
  <si>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</si>
  <si>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</si>
  <si>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</si>
  <si>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</si>
  <si>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</si>
  <si>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</si>
  <si>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</si>
  <si>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</si>
  <si>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</si>
  <si>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</si>
  <si>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</si>
  <si>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</si>
  <si>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</si>
  <si>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</si>
  <si>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</si>
  <si>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</si>
  <si>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</si>
  <si>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</si>
  <si>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</si>
  <si>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</si>
  <si>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</si>
  <si>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</si>
  <si>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</si>
  <si>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</si>
  <si>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</si>
  <si>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</si>
  <si>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</si>
  <si>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</si>
  <si>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</si>
  <si>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</si>
  <si>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</si>
  <si>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</si>
  <si>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</si>
  <si>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</si>
  <si>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</si>
  <si>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</si>
  <si>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</si>
  <si>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</si>
  <si>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</si>
  <si>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</si>
  <si>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</si>
  <si>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</si>
  <si>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</si>
  <si>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</si>
  <si>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</si>
  <si>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</si>
  <si>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</si>
  <si>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</si>
  <si>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</si>
  <si>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</si>
  <si>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</si>
  <si>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</si>
  <si>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</si>
  <si>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</si>
  <si>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</si>
  <si>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</si>
  <si>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</si>
  <si>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</si>
  <si>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</si>
  <si>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</si>
  <si>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</si>
  <si>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</si>
  <si>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</si>
  <si>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</si>
  <si>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</si>
  <si>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</si>
  <si>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</si>
  <si>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</si>
  <si>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</si>
  <si>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</si>
  <si>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</si>
  <si>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</si>
  <si>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</si>
  <si>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</si>
  <si>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</si>
  <si>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</si>
  <si>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</si>
  <si>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</si>
  <si>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</si>
  <si>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</si>
  <si>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</si>
  <si>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</si>
  <si>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</si>
  <si>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</si>
  <si>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</si>
  <si>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</si>
  <si>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</si>
  <si>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</si>
  <si>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</si>
  <si>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</si>
  <si>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</si>
  <si>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</si>
  <si>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</si>
  <si>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</si>
  <si>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</si>
  <si>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</si>
  <si>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</si>
  <si>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</si>
  <si>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</si>
  <si>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</si>
  <si>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</si>
  <si>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</si>
  <si>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</si>
  <si>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</si>
  <si>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</si>
  <si>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</si>
  <si>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</si>
  <si>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</si>
  <si>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</si>
  <si>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</si>
  <si>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</si>
  <si>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</si>
  <si>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</si>
  <si>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</si>
  <si>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</si>
  <si>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</si>
  <si>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</si>
  <si>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</si>
  <si>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</si>
  <si>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</si>
  <si>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</si>
  <si>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</si>
  <si>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</si>
  <si>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</si>
  <si>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</si>
  <si>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</si>
  <si>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</si>
  <si>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</si>
  <si>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</si>
  <si>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</si>
  <si>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</si>
  <si>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</si>
  <si>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</si>
  <si>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</si>
  <si>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</si>
  <si>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</si>
  <si>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</si>
  <si>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</si>
  <si>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</si>
  <si>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</si>
  <si>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</si>
  <si>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</si>
  <si>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</si>
  <si>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</si>
  <si>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</si>
  <si>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</si>
  <si>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</si>
  <si>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</si>
  <si>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</si>
  <si>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</si>
  <si>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</si>
  <si>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</si>
  <si>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</si>
  <si>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</si>
  <si>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</si>
  <si>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</si>
  <si>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</si>
  <si>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</si>
  <si>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</si>
  <si>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</si>
  <si>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</si>
  <si>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</si>
  <si>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</si>
  <si>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</si>
  <si>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</si>
  <si>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</si>
  <si>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</si>
  <si>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</si>
  <si>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</si>
  <si>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</si>
  <si>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</si>
  <si>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</si>
  <si>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</si>
  <si>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</si>
  <si>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</si>
  <si>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</si>
  <si>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</si>
  <si>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</si>
  <si>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</si>
  <si>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</si>
  <si>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</si>
  <si>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</si>
  <si>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</si>
  <si>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</si>
  <si>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</si>
  <si>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</si>
  <si>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</si>
  <si>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</si>
  <si>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</si>
  <si>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</si>
  <si>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</si>
  <si>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</si>
  <si>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</si>
  <si>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</si>
  <si>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</si>
  <si>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</si>
  <si>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</si>
  <si>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</si>
  <si>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</si>
  <si>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</si>
  <si>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</si>
  <si>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</si>
  <si>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</si>
  <si>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</si>
  <si>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</si>
  <si>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</si>
  <si>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</si>
  <si>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</si>
  <si>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</si>
  <si>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</si>
  <si>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</si>
  <si>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</si>
  <si>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</si>
  <si>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</si>
  <si>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</si>
  <si>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</si>
  <si>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</si>
  <si>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</si>
  <si>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</si>
  <si>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</si>
  <si>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</si>
  <si>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</si>
  <si>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</si>
  <si>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</si>
  <si>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</si>
  <si>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</si>
  <si>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</si>
  <si>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</si>
  <si>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</si>
  <si>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</si>
  <si>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</si>
  <si>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</si>
  <si>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</si>
  <si>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</si>
  <si>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</si>
  <si>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</si>
  <si>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</si>
  <si>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</si>
  <si>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</si>
  <si>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</si>
  <si>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</si>
  <si>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</si>
  <si>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</si>
  <si>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</si>
  <si>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</si>
  <si>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</si>
  <si>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</si>
  <si>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</si>
  <si>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</si>
  <si>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</si>
  <si>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</si>
  <si>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</si>
  <si>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</si>
  <si>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</si>
  <si>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</si>
  <si>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</si>
  <si>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</si>
  <si>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</si>
  <si>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</si>
  <si>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</si>
  <si>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</si>
  <si>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</si>
  <si>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</si>
  <si>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</si>
  <si>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</si>
  <si>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</si>
  <si>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</si>
  <si>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</si>
  <si>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</si>
  <si>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</si>
  <si>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</si>
  <si>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</si>
  <si>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</si>
  <si>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</si>
  <si>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</si>
  <si>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</si>
  <si>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</si>
  <si>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</si>
  <si>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</si>
  <si>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</si>
  <si>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</si>
  <si>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</si>
  <si>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</si>
  <si>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</si>
  <si>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</si>
  <si>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</si>
  <si>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</si>
  <si>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</si>
  <si>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</si>
  <si>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</si>
  <si>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</si>
  <si>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</si>
  <si>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</si>
  <si>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</si>
  <si>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</si>
  <si>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</si>
  <si>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</si>
  <si>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</si>
  <si>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</si>
  <si>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</si>
  <si>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</si>
  <si>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</si>
  <si>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</si>
  <si>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</si>
  <si>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</si>
  <si>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</si>
  <si>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</si>
  <si>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</si>
  <si>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</si>
  <si>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</si>
  <si>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</si>
  <si>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</si>
  <si>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</si>
  <si>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</si>
  <si>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</si>
  <si>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</si>
  <si>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</si>
  <si>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</si>
  <si>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</si>
  <si>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</si>
  <si>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</si>
  <si>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</si>
  <si>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</si>
  <si>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</si>
  <si>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</si>
  <si>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</si>
  <si>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</si>
  <si>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</si>
  <si>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</si>
  <si>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</si>
  <si>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</si>
  <si>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</si>
  <si>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</si>
  <si>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</si>
  <si>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</si>
  <si>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</si>
  <si>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</si>
  <si>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</si>
  <si>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</si>
  <si>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</si>
  <si>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</si>
  <si>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</si>
  <si>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</si>
  <si>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</si>
  <si>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</si>
  <si>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</si>
  <si>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</si>
  <si>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</si>
  <si>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</si>
  <si>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</si>
  <si>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</si>
  <si>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</si>
  <si>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</si>
  <si>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</si>
  <si>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</si>
  <si>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</si>
  <si>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</si>
  <si>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</si>
  <si>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</si>
  <si>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</si>
  <si>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</si>
  <si>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</si>
  <si>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</si>
  <si>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</si>
  <si>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</si>
  <si>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</si>
  <si>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</si>
  <si>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</si>
  <si>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</si>
  <si>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</si>
  <si>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</si>
  <si>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</si>
  <si>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</si>
  <si>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</si>
  <si>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</si>
  <si>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</si>
  <si>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</si>
  <si>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</si>
  <si>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</si>
  <si>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</si>
  <si>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</si>
  <si>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</si>
  <si>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</si>
  <si>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</si>
  <si>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</si>
  <si>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</si>
  <si>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</si>
  <si>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</si>
  <si>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</si>
  <si>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</si>
  <si>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</si>
  <si>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</si>
  <si>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</si>
  <si>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</si>
  <si>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</si>
  <si>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</si>
  <si>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</si>
  <si>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</si>
  <si>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</si>
  <si>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</si>
  <si>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</si>
  <si>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</si>
  <si>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</si>
  <si>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</si>
  <si>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</si>
  <si>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</si>
  <si>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</si>
  <si>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</si>
  <si>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</si>
  <si>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</si>
  <si>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</si>
  <si>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</si>
  <si>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</si>
  <si>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</si>
  <si>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</si>
  <si>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</si>
  <si>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</si>
  <si>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</si>
  <si>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</si>
  <si>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</si>
  <si>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</si>
  <si>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</si>
  <si>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</si>
  <si>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</si>
  <si>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</si>
  <si>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</si>
  <si>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</si>
  <si>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</si>
  <si>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</si>
  <si>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</si>
  <si>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</si>
  <si>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</si>
  <si>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</si>
  <si>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</si>
  <si>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</si>
  <si>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</si>
  <si>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</si>
  <si>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</si>
  <si>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</si>
  <si>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</si>
  <si>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</si>
  <si>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</si>
  <si>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</si>
  <si>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</si>
  <si>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</si>
  <si>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</si>
  <si>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</si>
  <si>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</si>
  <si>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</si>
  <si>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</si>
  <si>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</si>
  <si>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</si>
  <si>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</si>
  <si>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</si>
  <si>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</si>
  <si>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</si>
  <si>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</si>
  <si>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</si>
  <si>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</si>
  <si>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</si>
  <si>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</si>
  <si>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</si>
  <si>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</si>
  <si>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</si>
  <si>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</si>
  <si>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</si>
  <si>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</si>
  <si>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</si>
  <si>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</si>
  <si>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</si>
  <si>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</si>
  <si>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</si>
  <si>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</si>
  <si>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</si>
  <si>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</si>
  <si>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</si>
  <si>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</si>
  <si>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</si>
  <si>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</si>
  <si>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</si>
  <si>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</si>
  <si>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</si>
  <si>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</si>
  <si>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</si>
  <si>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</si>
  <si>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</si>
  <si>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</si>
  <si>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</si>
  <si>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</si>
  <si>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</si>
  <si>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</si>
  <si>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</si>
  <si>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</si>
  <si>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</si>
  <si>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</si>
  <si>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</si>
  <si>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</si>
  <si>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</si>
  <si>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</si>
  <si>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</si>
  <si>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</si>
  <si>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</si>
  <si>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</si>
  <si>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</si>
  <si>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</si>
  <si>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</si>
  <si>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</si>
  <si>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</si>
  <si>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</si>
  <si>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</si>
  <si>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</si>
  <si>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</si>
  <si>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</si>
  <si>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</si>
  <si>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</si>
  <si>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</si>
  <si>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</si>
  <si>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</si>
  <si>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</si>
  <si>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</si>
  <si>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</si>
  <si>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</si>
  <si>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</si>
  <si>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</si>
  <si>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</si>
  <si>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</si>
  <si>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</si>
  <si>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</si>
  <si>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</si>
  <si>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</si>
  <si>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</si>
  <si>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</si>
  <si>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</si>
  <si>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</si>
  <si>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</si>
  <si>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</si>
  <si>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</si>
  <si>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</si>
  <si>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</si>
  <si>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</si>
  <si>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</si>
  <si>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</si>
  <si>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</si>
  <si>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</si>
  <si>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</si>
  <si>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</si>
  <si>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</si>
  <si>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</si>
  <si>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</si>
  <si>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</si>
  <si>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</si>
  <si>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</si>
  <si>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</si>
  <si>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</si>
  <si>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</si>
  <si>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</si>
  <si>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</si>
  <si>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</si>
  <si>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</si>
  <si>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</si>
  <si>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</si>
  <si>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</si>
  <si>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</si>
  <si>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</si>
  <si>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</si>
  <si>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</si>
  <si>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</si>
  <si>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</si>
  <si>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</si>
  <si>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</si>
  <si>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</si>
  <si>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</si>
  <si>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</si>
  <si>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</si>
  <si>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</si>
  <si>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</si>
  <si>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</si>
  <si>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</si>
  <si>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</si>
  <si>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</si>
  <si>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</si>
  <si>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</si>
  <si>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</si>
  <si>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</si>
  <si>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</si>
  <si>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</si>
  <si>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</si>
  <si>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</si>
  <si>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</si>
  <si>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</si>
  <si>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</si>
  <si>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</si>
  <si>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</si>
  <si>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</si>
  <si>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</si>
  <si>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</si>
  <si>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</si>
  <si>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</si>
  <si>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</si>
  <si>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</si>
  <si>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</si>
  <si>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</si>
  <si>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</si>
  <si>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</si>
  <si>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</si>
  <si>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</si>
  <si>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</si>
  <si>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</si>
  <si>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</si>
  <si>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</si>
  <si>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</si>
  <si>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</si>
  <si>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</si>
  <si>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</si>
  <si>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</si>
  <si>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</si>
  <si>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</si>
  <si>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</si>
  <si>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</si>
  <si>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</si>
  <si>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</si>
  <si>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</si>
  <si>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</si>
  <si>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</si>
  <si>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</si>
  <si>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</si>
  <si>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</si>
  <si>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</si>
  <si>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</si>
  <si>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</si>
  <si>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</si>
  <si>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</si>
  <si>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</si>
  <si>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</si>
  <si>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</si>
  <si>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</si>
  <si>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</si>
  <si>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</si>
  <si>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</si>
  <si>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</si>
  <si>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</si>
  <si>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</si>
  <si>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</si>
  <si>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</si>
  <si>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</si>
  <si>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</si>
  <si>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</si>
  <si>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</si>
  <si>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</si>
  <si>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</si>
  <si>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</si>
  <si>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</si>
  <si>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</si>
  <si>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</si>
  <si>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</si>
  <si>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</si>
  <si>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</si>
  <si>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</si>
  <si>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</si>
  <si>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</si>
  <si>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</si>
  <si>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</si>
  <si>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</si>
  <si>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</si>
  <si>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</si>
  <si>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</si>
  <si>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</si>
  <si>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</si>
  <si>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</si>
  <si>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</si>
  <si>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</si>
  <si>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</si>
  <si>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</si>
  <si>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</si>
  <si>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</si>
  <si>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</si>
  <si>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</si>
  <si>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</si>
  <si>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</si>
  <si>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</si>
  <si>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</si>
  <si>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</si>
  <si>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</si>
  <si>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</si>
  <si>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</si>
  <si>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</si>
  <si>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</si>
  <si>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</si>
  <si>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</si>
  <si>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</si>
  <si>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</si>
  <si>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</si>
  <si>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</si>
  <si>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</si>
  <si>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</si>
  <si>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</si>
  <si>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</si>
  <si>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</si>
  <si>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</si>
  <si>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</si>
  <si>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</si>
  <si>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</si>
  <si>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</si>
  <si>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</si>
  <si>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</si>
  <si>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</si>
  <si>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</si>
  <si>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</si>
  <si>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</si>
  <si>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</si>
  <si>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</si>
  <si>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</si>
  <si>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</si>
  <si>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</si>
  <si>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</si>
  <si>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</si>
  <si>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</si>
  <si>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</si>
  <si>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</si>
  <si>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</si>
  <si>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</si>
  <si>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</si>
  <si>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</si>
  <si>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</si>
  <si>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</si>
  <si>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</si>
  <si>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</si>
  <si>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</si>
  <si>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</si>
  <si>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</si>
  <si>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</si>
  <si>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</si>
  <si>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</si>
  <si>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</si>
  <si>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</si>
  <si>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</si>
  <si>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</si>
  <si>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</si>
  <si>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</si>
  <si>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</si>
  <si>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</si>
  <si>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</si>
  <si>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</si>
  <si>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</si>
  <si>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</si>
  <si>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</si>
  <si>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</si>
  <si>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</si>
  <si>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</si>
  <si>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</si>
  <si>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</si>
  <si>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</si>
  <si>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</si>
  <si>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</si>
  <si>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</si>
  <si>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</si>
  <si>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</si>
  <si>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</si>
  <si>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</si>
  <si>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</si>
  <si>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</si>
  <si>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</si>
  <si>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</si>
  <si>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</si>
  <si>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</si>
  <si>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</si>
  <si>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</si>
  <si>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</si>
  <si>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</si>
  <si>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</si>
  <si>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</si>
  <si>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</si>
  <si>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</si>
  <si>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</si>
  <si>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</si>
  <si>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</si>
  <si>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</si>
  <si>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</si>
  <si>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</si>
  <si>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</si>
  <si>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</si>
  <si>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</si>
  <si>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</si>
  <si>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</si>
  <si>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</si>
  <si>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</si>
  <si>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</si>
  <si>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</si>
  <si>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</si>
  <si>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</si>
  <si>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</si>
  <si>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</si>
  <si>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</si>
  <si>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</si>
  <si>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</si>
  <si>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</si>
  <si>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</si>
  <si>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</si>
  <si>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</si>
  <si>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</si>
  <si>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</si>
  <si>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</si>
  <si>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</si>
  <si>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</si>
  <si>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</si>
  <si>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</si>
  <si>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</si>
  <si>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</si>
  <si>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</si>
  <si>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</si>
  <si>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</si>
  <si>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</si>
  <si>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</si>
  <si>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</si>
  <si>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</si>
  <si>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</si>
  <si>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</si>
  <si>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</si>
  <si>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</si>
  <si>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</si>
  <si>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</si>
  <si>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</si>
  <si>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</si>
  <si>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</si>
  <si>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</si>
  <si>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</si>
  <si>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</si>
  <si>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</si>
  <si>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</si>
  <si>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</si>
  <si>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</si>
  <si>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</si>
  <si>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</si>
  <si>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</si>
  <si>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</si>
  <si>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</si>
  <si>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</si>
  <si>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</si>
  <si>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</si>
  <si>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</si>
  <si>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</si>
  <si>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</si>
  <si>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</si>
  <si>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</si>
  <si>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</si>
  <si>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</si>
  <si>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</si>
  <si>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</si>
  <si>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</si>
  <si>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</si>
  <si>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</si>
  <si>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</si>
  <si>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</si>
  <si>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</si>
  <si>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</si>
  <si>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</si>
  <si>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</si>
  <si>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</si>
  <si>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</si>
  <si>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</si>
  <si>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</si>
  <si>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</si>
  <si>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</si>
  <si>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</si>
  <si>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</si>
  <si>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</si>
  <si>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</si>
  <si>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</si>
  <si>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</si>
  <si>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</si>
  <si>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</si>
  <si>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</si>
  <si>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</si>
  <si>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</si>
  <si>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</si>
  <si>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</si>
  <si>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</si>
  <si>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</si>
  <si>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</si>
  <si>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</si>
  <si>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</si>
  <si>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</si>
  <si>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</si>
  <si>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</si>
  <si>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</si>
  <si>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</si>
  <si>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</si>
  <si>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</si>
  <si>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</si>
  <si>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</si>
  <si>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</si>
  <si>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</si>
  <si>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</si>
  <si>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</si>
  <si>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</si>
  <si>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</si>
  <si>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</si>
  <si>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</si>
  <si>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</si>
  <si>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</si>
  <si>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</si>
  <si>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</si>
  <si>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</si>
  <si>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</si>
  <si>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</si>
  <si>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</si>
  <si>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</si>
  <si>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</si>
  <si>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</si>
  <si>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</si>
  <si>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</si>
  <si>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</si>
  <si>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</si>
  <si>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</si>
  <si>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</si>
  <si>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</si>
  <si>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</si>
  <si>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</si>
  <si>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</si>
  <si>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</si>
  <si>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</si>
  <si>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</si>
  <si>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</si>
  <si>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</si>
  <si>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</si>
  <si>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</si>
  <si>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</si>
  <si>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</si>
  <si>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</si>
  <si>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</si>
  <si>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</si>
  <si>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</si>
  <si>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</si>
  <si>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</si>
  <si>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</si>
  <si>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</si>
  <si>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</si>
  <si>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</si>
  <si>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</si>
  <si>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</si>
  <si>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</si>
  <si>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</si>
  <si>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</si>
  <si>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</si>
  <si>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</si>
  <si>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</si>
  <si>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</si>
  <si>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</si>
  <si>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</si>
  <si>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</si>
  <si>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</si>
  <si>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</si>
  <si>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</si>
  <si>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</si>
  <si>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</si>
  <si>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</si>
  <si>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</si>
  <si>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</si>
  <si>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</si>
  <si>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</si>
  <si>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</si>
  <si>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</si>
  <si>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</si>
  <si>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</si>
  <si>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</si>
  <si>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</si>
  <si>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</si>
  <si>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</si>
  <si>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</si>
  <si>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</si>
  <si>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</si>
  <si>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</si>
  <si>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</si>
  <si>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</si>
  <si>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</si>
  <si>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</si>
  <si>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</si>
  <si>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</si>
  <si>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</si>
  <si>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</si>
  <si>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</si>
  <si>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</si>
  <si>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</si>
  <si>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</si>
  <si>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</si>
  <si>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</si>
  <si>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</si>
  <si>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</si>
  <si>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</si>
  <si>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</si>
  <si>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</si>
  <si>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</si>
  <si>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</si>
  <si>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</si>
  <si>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</si>
  <si>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</si>
  <si>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</si>
  <si>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</si>
  <si>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</si>
  <si>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</si>
  <si>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</si>
  <si>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</si>
  <si>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</si>
  <si>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</si>
  <si>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</si>
  <si>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</si>
  <si>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</si>
  <si>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</si>
  <si>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</si>
  <si>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</si>
  <si>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</si>
  <si>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</si>
  <si>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</si>
  <si>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</si>
  <si>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</si>
  <si>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</si>
  <si>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</si>
  <si>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</si>
  <si>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</si>
  <si>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</si>
  <si>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</si>
  <si>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</si>
  <si>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</si>
  <si>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</si>
  <si>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</si>
  <si>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</si>
  <si>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</si>
  <si>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</si>
  <si>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</si>
  <si>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</si>
  <si>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</si>
  <si>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</si>
  <si>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</si>
  <si>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</si>
  <si>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</si>
  <si>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</si>
  <si>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</si>
  <si>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</si>
  <si>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</si>
  <si>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</si>
  <si>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</si>
  <si>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</si>
  <si>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</si>
  <si>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</si>
  <si>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</si>
  <si>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</si>
  <si>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</si>
  <si>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</si>
  <si>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</si>
  <si>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</si>
  <si>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</si>
  <si>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</si>
  <si>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</si>
  <si>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</si>
  <si>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</si>
  <si>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</si>
  <si>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</si>
  <si>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</si>
  <si>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</si>
  <si>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</si>
  <si>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</si>
  <si>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</si>
  <si>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</si>
  <si>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</si>
  <si>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</si>
  <si>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</si>
  <si>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</si>
  <si>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</si>
  <si>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</si>
  <si>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</si>
  <si>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</si>
  <si>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</si>
  <si>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</si>
  <si>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</si>
  <si>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</si>
  <si>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</si>
  <si>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</si>
  <si>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</si>
  <si>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</si>
  <si>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</si>
  <si>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</si>
  <si>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</si>
  <si>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</si>
  <si>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</si>
  <si>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</si>
  <si>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</si>
  <si>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</si>
  <si>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</si>
  <si>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</si>
  <si>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</si>
  <si>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</si>
  <si>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</si>
  <si>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</si>
  <si>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</si>
  <si>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</si>
  <si>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</si>
  <si>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</si>
  <si>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</si>
  <si>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</si>
  <si>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</si>
  <si>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</si>
  <si>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</si>
  <si>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</si>
  <si>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</si>
  <si>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</si>
  <si>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</si>
  <si>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</si>
  <si>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</si>
  <si>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</si>
  <si>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</si>
  <si>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</si>
  <si>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</si>
  <si>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</si>
  <si>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</si>
  <si>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</si>
  <si>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</si>
  <si>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</si>
  <si>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</si>
  <si>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</si>
  <si>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</si>
  <si>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</si>
  <si>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</si>
  <si>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</si>
  <si>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</si>
  <si>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</si>
  <si>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</si>
  <si>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</si>
  <si>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</si>
  <si>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</si>
  <si>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</si>
  <si>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</si>
  <si>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</si>
  <si>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</si>
  <si>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</si>
  <si>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</si>
  <si>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</si>
  <si>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</si>
  <si>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</si>
  <si>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</si>
  <si>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</si>
  <si>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</si>
  <si>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</si>
  <si>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</si>
  <si>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</si>
  <si>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</si>
  <si>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</si>
  <si>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</si>
  <si>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</si>
  <si>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</si>
  <si>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</si>
  <si>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</si>
  <si>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</si>
  <si>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</si>
  <si>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</si>
  <si>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</si>
  <si>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</si>
  <si>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</si>
  <si>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</si>
  <si>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</si>
  <si>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</si>
  <si>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</si>
  <si>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</si>
  <si>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</si>
  <si>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</si>
  <si>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</si>
  <si>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</si>
  <si>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</si>
  <si>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</si>
  <si>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</si>
  <si>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</si>
  <si>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</si>
  <si>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</si>
  <si>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</si>
  <si>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</si>
  <si>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</si>
  <si>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</si>
  <si>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</si>
  <si>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</si>
  <si>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</si>
  <si>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</si>
  <si>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</si>
  <si>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</si>
  <si>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</si>
  <si>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</si>
  <si>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</si>
  <si>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</si>
  <si>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</si>
  <si>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</si>
  <si>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</si>
  <si>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</si>
  <si>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</si>
  <si>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</si>
  <si>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</si>
  <si>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</si>
  <si>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</si>
  <si>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</si>
  <si>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</si>
  <si>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</si>
  <si>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</si>
  <si>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</si>
  <si>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</si>
  <si>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</si>
  <si>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</si>
  <si>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</si>
  <si>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</si>
  <si>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</si>
  <si>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</si>
  <si>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</si>
  <si>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</si>
  <si>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</si>
  <si>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</si>
  <si>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</si>
  <si>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</si>
  <si>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</si>
  <si>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</si>
  <si>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</si>
  <si>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</si>
  <si>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</si>
  <si>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</si>
  <si>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</si>
  <si>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</si>
  <si>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</si>
  <si>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</si>
  <si>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</si>
  <si>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</si>
  <si>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</si>
  <si>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</si>
  <si>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</si>
  <si>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</si>
  <si>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</si>
  <si>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</si>
  <si>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</si>
  <si>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</si>
  <si>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</si>
  <si>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</si>
  <si>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</si>
  <si>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</si>
  <si>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</si>
  <si>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</si>
  <si>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</si>
  <si>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</si>
  <si>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</si>
  <si>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</si>
  <si>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</si>
  <si>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</si>
  <si>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</si>
  <si>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</si>
  <si>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</si>
  <si>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</si>
  <si>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</si>
  <si>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</si>
  <si>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</si>
  <si>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</si>
  <si>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</si>
  <si>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</si>
  <si>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</si>
  <si>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</si>
  <si>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</si>
  <si>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</si>
  <si>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</si>
  <si>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</si>
  <si>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</si>
  <si>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</si>
  <si>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</si>
  <si>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</si>
  <si>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</si>
  <si>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</si>
  <si>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</si>
  <si>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</si>
  <si>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</si>
  <si>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</si>
  <si>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</si>
  <si>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</si>
  <si>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</si>
  <si>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</si>
  <si>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</si>
  <si>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</si>
  <si>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</si>
  <si>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</si>
  <si>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</si>
  <si>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</si>
  <si>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</si>
  <si>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</si>
  <si>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</si>
  <si>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</si>
  <si>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</si>
  <si>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</si>
  <si>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</si>
  <si>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</si>
  <si>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</si>
  <si>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</si>
  <si>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</si>
  <si>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</si>
  <si>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</si>
  <si>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</si>
  <si>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</si>
  <si>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</si>
  <si>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</si>
  <si>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</si>
  <si>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</si>
  <si>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</si>
  <si>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</si>
  <si>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</si>
  <si>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</si>
  <si>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</si>
  <si>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</si>
  <si>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</si>
  <si>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</si>
  <si>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</si>
  <si>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</si>
  <si>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</si>
  <si>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</si>
  <si>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</si>
  <si>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</si>
  <si>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</si>
  <si>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</si>
  <si>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</si>
  <si>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</si>
  <si>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</si>
  <si>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</si>
  <si>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</si>
  <si>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</si>
  <si>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</si>
  <si>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</si>
  <si>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</si>
  <si>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</si>
  <si>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</si>
  <si>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</si>
  <si>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</si>
  <si>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</si>
  <si>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</si>
  <si>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</si>
  <si>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</si>
  <si>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</si>
  <si>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</si>
  <si>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</si>
  <si>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</si>
  <si>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</si>
  <si>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</si>
  <si>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</si>
  <si>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</si>
  <si>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</si>
  <si>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</si>
  <si>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</si>
  <si>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</si>
  <si>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</si>
  <si>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</si>
  <si>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</si>
  <si>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</si>
  <si>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</si>
  <si>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</si>
  <si>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</si>
  <si>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</si>
  <si>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</si>
  <si>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</si>
  <si>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</si>
  <si>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</si>
  <si>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</si>
  <si>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</si>
  <si>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</si>
  <si>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</si>
  <si>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</si>
  <si>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</si>
  <si>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</si>
  <si>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</si>
  <si>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</si>
  <si>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</si>
  <si>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</si>
  <si>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</si>
  <si>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</si>
  <si>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</si>
  <si>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</si>
  <si>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</si>
  <si>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</si>
  <si>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</si>
  <si>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</si>
  <si>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</si>
  <si>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</si>
  <si>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</si>
  <si>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</si>
  <si>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</si>
  <si>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</si>
  <si>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</si>
  <si>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</si>
  <si>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</si>
  <si>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</si>
  <si>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</si>
  <si>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</si>
  <si>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</si>
  <si>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</si>
  <si>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</si>
  <si>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</si>
  <si>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</si>
  <si>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</si>
  <si>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</si>
  <si>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</si>
  <si>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</si>
  <si>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</si>
  <si>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</si>
  <si>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</si>
  <si>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</si>
  <si>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</si>
  <si>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</si>
  <si>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</si>
  <si>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</si>
  <si>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</si>
  <si>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</si>
  <si>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</si>
  <si>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</si>
  <si>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</si>
  <si>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</si>
  <si>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</si>
  <si>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</si>
  <si>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</si>
  <si>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</si>
  <si>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</si>
  <si>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</si>
  <si>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</si>
  <si>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</si>
  <si>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</si>
  <si>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</si>
  <si>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</si>
  <si>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</si>
  <si>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</si>
  <si>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</si>
  <si>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</si>
  <si>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</si>
  <si>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</si>
  <si>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</si>
  <si>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</si>
  <si>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</si>
  <si>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</si>
  <si>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</si>
  <si>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</si>
  <si>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</si>
  <si>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</si>
  <si>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</si>
  <si>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</si>
  <si>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</si>
  <si>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</si>
  <si>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</si>
  <si>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</si>
  <si>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</si>
  <si>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</si>
  <si>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</si>
  <si>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</si>
  <si>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</si>
  <si>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</si>
  <si>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</si>
  <si>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</si>
  <si>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</si>
  <si>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</si>
  <si>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</si>
  <si>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</si>
  <si>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</si>
  <si>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</si>
  <si>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</si>
  <si>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</si>
  <si>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</si>
  <si>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</si>
  <si>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</si>
  <si>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</si>
  <si>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</si>
  <si>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</si>
  <si>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</si>
  <si>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</si>
  <si>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</si>
  <si>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</si>
  <si>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</si>
  <si>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</si>
  <si>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</si>
  <si>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</si>
  <si>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</si>
  <si>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</si>
  <si>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</si>
  <si>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</si>
  <si>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</si>
  <si>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</si>
  <si>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</si>
  <si>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</si>
  <si>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</si>
  <si>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</si>
  <si>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</si>
  <si>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</si>
  <si>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</si>
  <si>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</si>
  <si>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</si>
  <si>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</si>
  <si>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</si>
  <si>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</si>
  <si>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</si>
  <si>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</si>
  <si>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</si>
  <si>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</si>
  <si>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</si>
  <si>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</si>
  <si>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</si>
  <si>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</si>
  <si>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</si>
  <si>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</si>
  <si>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</si>
  <si>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</si>
  <si>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</si>
  <si>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</si>
  <si>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</si>
  <si>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</si>
  <si>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</si>
  <si>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</si>
  <si>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</si>
  <si>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</si>
  <si>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</si>
  <si>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</si>
  <si>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</si>
  <si>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</si>
  <si>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</si>
  <si>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</si>
  <si>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</si>
  <si>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</si>
  <si>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</si>
  <si>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</si>
  <si>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</si>
  <si>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</si>
  <si>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</si>
  <si>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</si>
  <si>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</si>
  <si>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</si>
  <si>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</si>
  <si>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</si>
  <si>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</si>
  <si>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</si>
  <si>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</si>
  <si>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</si>
  <si>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</si>
  <si>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</si>
  <si>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</si>
  <si>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</si>
  <si>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</si>
  <si>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</si>
  <si>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</si>
  <si>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</si>
  <si>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</si>
  <si>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</si>
  <si>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</si>
  <si>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</si>
  <si>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</si>
  <si>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</si>
  <si>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</si>
  <si>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</si>
  <si>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</si>
  <si>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</si>
  <si>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</si>
  <si>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</si>
  <si>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</si>
  <si>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</si>
  <si>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</si>
  <si>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</si>
  <si>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</si>
  <si>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</si>
  <si>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</si>
  <si>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</si>
  <si>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</si>
  <si>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</si>
  <si>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</si>
  <si>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</si>
  <si>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</si>
  <si>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</si>
  <si>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</si>
  <si>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</si>
  <si>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</si>
  <si>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</si>
  <si>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</si>
  <si>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</si>
  <si>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</si>
  <si>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</si>
  <si>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</si>
  <si>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</si>
  <si>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</si>
  <si>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</si>
  <si>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</si>
  <si>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</si>
  <si>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</si>
  <si>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</si>
  <si>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</si>
  <si>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</si>
  <si>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</si>
  <si>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</si>
  <si>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</si>
  <si>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</si>
  <si>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</si>
  <si>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</si>
  <si>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</si>
  <si>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</si>
  <si>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</si>
  <si>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</si>
  <si>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</si>
  <si>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</si>
  <si>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</si>
  <si>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</si>
  <si>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</si>
  <si>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</si>
  <si>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</si>
  <si>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</si>
  <si>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</si>
  <si>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</si>
  <si>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</si>
  <si>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</si>
  <si>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</si>
  <si>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</si>
  <si>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</si>
  <si>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</si>
  <si>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</si>
  <si>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</si>
  <si>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</si>
  <si>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</si>
  <si>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</si>
  <si>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</si>
  <si>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</si>
  <si>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</si>
  <si>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</si>
  <si>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</si>
  <si>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</si>
  <si>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</si>
  <si>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</si>
  <si>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</si>
  <si>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</si>
  <si>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</si>
  <si>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</si>
  <si>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</si>
  <si>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</si>
  <si>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</si>
  <si>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</si>
  <si>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</si>
  <si>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</si>
  <si>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</si>
  <si>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</si>
  <si>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</si>
  <si>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</si>
  <si>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</si>
  <si>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</si>
  <si>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</si>
  <si>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</si>
  <si>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</si>
  <si>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</si>
  <si>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</si>
  <si>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</si>
  <si>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</si>
  <si>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</si>
  <si>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</si>
  <si>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</si>
  <si>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</si>
  <si>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</si>
  <si>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</si>
  <si>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</si>
  <si>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</si>
  <si>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</si>
  <si>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</si>
  <si>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</si>
  <si>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</si>
  <si>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</si>
  <si>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</si>
  <si>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</si>
  <si>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</si>
  <si>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</si>
  <si>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</si>
  <si>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</si>
  <si>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</si>
  <si>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</si>
  <si>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</si>
  <si>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</si>
  <si>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</si>
  <si>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</si>
  <si>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</si>
  <si>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</si>
  <si>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</si>
  <si>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</si>
  <si>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</si>
  <si>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</si>
  <si>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</si>
  <si>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</si>
  <si>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</si>
  <si>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</si>
  <si>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</si>
  <si>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</si>
  <si>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</si>
  <si>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</si>
  <si>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</si>
  <si>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</si>
  <si>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</si>
  <si>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</si>
  <si>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</si>
  <si>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</si>
  <si>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</si>
  <si>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</si>
  <si>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</si>
  <si>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</si>
  <si>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</si>
  <si>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</si>
  <si>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</si>
  <si>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</si>
  <si>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</si>
  <si>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</si>
  <si>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</si>
  <si>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</si>
  <si>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</si>
  <si>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</si>
  <si>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</si>
  <si>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</si>
  <si>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</si>
  <si>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</si>
  <si>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</si>
  <si>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</si>
  <si>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</si>
  <si>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</si>
  <si>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</si>
  <si>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</si>
  <si>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</si>
  <si>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</si>
  <si>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</si>
  <si>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</si>
  <si>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</si>
  <si>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</si>
  <si>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</si>
  <si>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</si>
  <si>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</si>
  <si>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</si>
  <si>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</si>
  <si>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</si>
  <si>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</si>
  <si>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</si>
  <si>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</si>
  <si>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</si>
  <si>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</si>
  <si>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</si>
  <si>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</si>
  <si>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</si>
  <si>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</si>
  <si>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</si>
  <si>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</si>
  <si>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</si>
  <si>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</si>
  <si>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</si>
  <si>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</si>
  <si>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</si>
  <si>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</si>
  <si>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</si>
  <si>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</si>
  <si>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</si>
  <si>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</si>
  <si>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</si>
  <si>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</si>
  <si>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</si>
  <si>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</si>
  <si>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</si>
  <si>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</si>
  <si>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</si>
  <si>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</si>
  <si>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</si>
  <si>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</si>
  <si>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</si>
  <si>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</si>
  <si>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</si>
  <si>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</si>
  <si>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</si>
  <si>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</si>
  <si>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</si>
  <si>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</si>
  <si>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</si>
  <si>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</si>
  <si>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</si>
  <si>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</si>
  <si>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</si>
  <si>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</si>
  <si>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</si>
  <si>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</si>
  <si>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</si>
  <si>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</si>
  <si>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</si>
  <si>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</si>
  <si>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</si>
  <si>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</si>
  <si>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</si>
  <si>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</si>
  <si>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</si>
  <si>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</si>
  <si>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</si>
  <si>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</si>
  <si>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</si>
  <si>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</si>
  <si>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</si>
  <si>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</si>
  <si>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</si>
  <si>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</si>
  <si>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</si>
  <si>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</si>
  <si>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</si>
  <si>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</si>
  <si>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</si>
  <si>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</si>
  <si>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</si>
  <si>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</si>
  <si>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</si>
  <si>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</si>
  <si>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</si>
  <si>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</si>
  <si>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</si>
  <si>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</si>
  <si>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</si>
  <si>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</si>
  <si>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</si>
  <si>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</si>
  <si>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</si>
  <si>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</si>
  <si>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</si>
  <si>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</si>
  <si>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</si>
  <si>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</si>
  <si>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</si>
  <si>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</si>
  <si>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</si>
  <si>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</si>
  <si>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</si>
  <si>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</si>
  <si>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</si>
  <si>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</si>
  <si>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</si>
  <si>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</si>
  <si>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</si>
  <si>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</si>
  <si>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</si>
  <si>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</si>
  <si>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</si>
  <si>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</si>
  <si>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</si>
  <si>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</si>
  <si>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</si>
  <si>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</si>
  <si>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</si>
  <si>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</si>
  <si>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</si>
  <si>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</si>
  <si>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</si>
  <si>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</si>
  <si>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</si>
  <si>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</si>
  <si>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</si>
  <si>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</si>
  <si>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</si>
  <si>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</si>
  <si>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</si>
  <si>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</si>
  <si>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</si>
  <si>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</si>
  <si>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</si>
  <si>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</si>
  <si>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</si>
  <si>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</si>
  <si>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</si>
  <si>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</si>
  <si>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</si>
  <si>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</si>
  <si>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</si>
  <si>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</si>
  <si>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</si>
  <si>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</si>
  <si>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</si>
  <si>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</si>
  <si>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</si>
  <si>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</si>
  <si>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</si>
  <si>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</si>
  <si>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</si>
  <si>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</si>
  <si>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</si>
  <si>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</si>
  <si>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</si>
  <si>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</si>
  <si>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</si>
  <si>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</si>
  <si>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</si>
  <si>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</si>
  <si>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</si>
  <si>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</si>
  <si>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</si>
  <si>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</si>
  <si>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</si>
  <si>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</si>
  <si>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</si>
  <si>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</si>
  <si>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</si>
  <si>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</si>
  <si>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</si>
  <si>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</si>
  <si>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</si>
  <si>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</si>
  <si>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</si>
  <si>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</si>
  <si>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</si>
  <si>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</si>
  <si>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</si>
  <si>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</si>
  <si>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</si>
  <si>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</si>
  <si>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</si>
  <si>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</si>
  <si>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</si>
  <si>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</si>
  <si>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</si>
  <si>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</si>
  <si>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</si>
  <si>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</si>
  <si>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</si>
  <si>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</si>
  <si>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</si>
  <si>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</si>
  <si>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</si>
  <si>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</si>
  <si>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</si>
  <si>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</si>
  <si>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</si>
  <si>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</si>
  <si>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</si>
  <si>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</si>
  <si>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</si>
  <si>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</si>
  <si>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</si>
  <si>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</si>
  <si>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</si>
  <si>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</si>
  <si>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</si>
  <si>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</si>
  <si>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</si>
  <si>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</si>
  <si>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</si>
  <si>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</si>
  <si>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</si>
  <si>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</si>
  <si>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</si>
  <si>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</si>
  <si>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</si>
  <si>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</si>
  <si>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</si>
  <si>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</si>
  <si>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</si>
  <si>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</si>
  <si>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</si>
  <si>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</si>
  <si>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</si>
  <si>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</si>
  <si>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</si>
  <si>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</si>
  <si>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</si>
  <si>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</si>
  <si>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</si>
  <si>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</si>
  <si>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</si>
  <si>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</si>
  <si>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</si>
  <si>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</si>
  <si>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</si>
  <si>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</si>
  <si>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</si>
  <si>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</si>
  <si>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</si>
  <si>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</si>
  <si>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</si>
  <si>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</si>
  <si>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</si>
  <si>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</si>
  <si>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</si>
  <si>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</si>
  <si>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</si>
  <si>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</si>
  <si>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</si>
  <si>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</si>
  <si>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</si>
  <si>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</si>
  <si>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</si>
  <si>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</si>
  <si>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</si>
  <si>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</si>
  <si>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</si>
  <si>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</si>
  <si>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</si>
  <si>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</si>
  <si>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</si>
  <si>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</si>
  <si>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</si>
  <si>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</si>
  <si>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</si>
  <si>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</si>
  <si>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</si>
  <si>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</si>
  <si>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</si>
  <si>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</si>
  <si>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</si>
  <si>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</si>
  <si>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</si>
  <si>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</si>
  <si>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</si>
  <si>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</si>
  <si>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</si>
  <si>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</si>
  <si>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</si>
  <si>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</si>
  <si>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</si>
  <si>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</si>
  <si>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</si>
  <si>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</si>
  <si>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</si>
  <si>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</si>
  <si>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</si>
  <si>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</si>
  <si>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</si>
  <si>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</si>
  <si>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</si>
  <si>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</si>
  <si>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</si>
  <si>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</si>
  <si>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</si>
  <si>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</si>
  <si>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</si>
  <si>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</si>
  <si>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</si>
  <si>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</si>
  <si>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</si>
  <si>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</si>
  <si>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</si>
  <si>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</si>
  <si>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</si>
  <si>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</si>
  <si>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</si>
  <si>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</si>
  <si>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</si>
  <si>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</si>
  <si>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</si>
  <si>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</si>
  <si>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</si>
  <si>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</si>
  <si>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</si>
  <si>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</si>
  <si>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</si>
  <si>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</si>
  <si>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</si>
  <si>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</si>
  <si>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</si>
  <si>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</si>
  <si>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</si>
  <si>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</si>
  <si>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</si>
  <si>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</si>
  <si>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</si>
  <si>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</si>
  <si>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</si>
  <si>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</si>
  <si>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</si>
  <si>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</si>
  <si>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</si>
  <si>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</si>
  <si>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</si>
  <si>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</si>
  <si>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</si>
  <si>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</si>
  <si>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</si>
  <si>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</si>
  <si>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</si>
  <si>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</si>
  <si>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</si>
  <si>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</si>
  <si>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</si>
  <si>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</si>
  <si>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</si>
  <si>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</si>
  <si>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</si>
  <si>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</si>
  <si>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</si>
  <si>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</si>
  <si>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</si>
  <si>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</si>
  <si>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</si>
  <si>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</si>
  <si>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</si>
  <si>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</si>
  <si>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</si>
  <si>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</si>
  <si>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</si>
  <si>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</si>
  <si>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</si>
  <si>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</si>
  <si>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</si>
  <si>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</si>
  <si>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</si>
  <si>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</si>
  <si>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</si>
  <si>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</si>
  <si>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</si>
  <si>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</si>
  <si>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</si>
  <si>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</si>
  <si>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</si>
  <si>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</si>
  <si>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</si>
  <si>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</si>
  <si>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</si>
  <si>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</si>
  <si>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</si>
  <si>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</si>
  <si>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</si>
  <si>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</si>
  <si>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</si>
  <si>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</si>
  <si>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</si>
  <si>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</si>
  <si>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</si>
  <si>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</si>
  <si>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</si>
  <si>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</si>
  <si>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</si>
  <si>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</si>
  <si>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</si>
  <si>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</si>
  <si>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</si>
  <si>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</si>
  <si>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</si>
  <si>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</si>
  <si>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</si>
  <si>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</si>
  <si>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</si>
  <si>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</si>
  <si>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</si>
  <si>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</si>
  <si>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</si>
  <si>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</si>
  <si>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</si>
  <si>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</si>
  <si>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</si>
  <si>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</si>
  <si>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</si>
  <si>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</si>
  <si>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</si>
  <si>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</si>
  <si>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</si>
  <si>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</si>
  <si>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</si>
  <si>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</si>
  <si>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</si>
  <si>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</si>
  <si>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</si>
  <si>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</si>
  <si>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</si>
  <si>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</si>
  <si>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</si>
  <si>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</si>
  <si>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</si>
  <si>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</si>
  <si>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</si>
  <si>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</si>
  <si>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</si>
  <si>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</si>
  <si>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</si>
  <si>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</si>
  <si>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</si>
  <si>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</si>
  <si>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</si>
  <si>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</si>
  <si>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</si>
  <si>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</si>
  <si>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</si>
  <si>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</si>
  <si>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</si>
  <si>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</si>
  <si>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</si>
  <si>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</si>
  <si>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</si>
  <si>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</si>
  <si>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</si>
  <si>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</si>
  <si>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</si>
  <si>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</si>
  <si>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</si>
  <si>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</si>
  <si>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</si>
  <si>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</si>
  <si>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</si>
  <si>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</si>
  <si>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</si>
  <si>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</si>
  <si>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</si>
  <si>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</si>
  <si>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</si>
  <si>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</si>
  <si>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</si>
  <si>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</si>
  <si>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</si>
  <si>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</si>
  <si>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</si>
  <si>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</si>
  <si>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</si>
  <si>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</si>
  <si>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</si>
  <si>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</si>
  <si>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</si>
  <si>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</si>
  <si>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</si>
  <si>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</si>
  <si>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</si>
  <si>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</si>
  <si>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</si>
  <si>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</si>
  <si>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</si>
  <si>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</si>
  <si>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</si>
  <si>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</si>
  <si>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</si>
  <si>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</si>
  <si>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</si>
  <si>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</si>
  <si>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</si>
  <si>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</si>
  <si>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</si>
  <si>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</si>
  <si>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</si>
  <si>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</si>
  <si>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</si>
  <si>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</si>
  <si>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</si>
  <si>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</si>
  <si>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</si>
  <si>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</si>
  <si>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</si>
  <si>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</si>
  <si>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</si>
  <si>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</si>
  <si>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</si>
  <si>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</si>
  <si>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</si>
  <si>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</si>
  <si>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</si>
  <si>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</si>
  <si>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</si>
  <si>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</si>
  <si>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</si>
  <si>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</si>
  <si>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</si>
  <si>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</si>
  <si>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</si>
  <si>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</si>
  <si>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</si>
  <si>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</si>
  <si>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</si>
  <si>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</si>
  <si>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</si>
  <si>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</si>
  <si>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</si>
  <si>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</si>
  <si>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</si>
  <si>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</si>
  <si>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</si>
  <si>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</si>
  <si>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</si>
  <si>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</si>
  <si>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</si>
  <si>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</si>
  <si>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</si>
  <si>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</si>
  <si>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</si>
  <si>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</si>
  <si>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</si>
  <si>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</si>
  <si>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</si>
  <si>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</si>
  <si>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</si>
  <si>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</si>
  <si>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</si>
  <si>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</si>
  <si>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</si>
  <si>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</si>
  <si>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</si>
  <si>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</si>
  <si>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</si>
  <si>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</si>
  <si>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</si>
  <si>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</si>
  <si>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</si>
  <si>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</si>
  <si>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</si>
  <si>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</si>
  <si>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</si>
  <si>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</si>
  <si>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</si>
  <si>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</si>
  <si>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</si>
  <si>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</si>
  <si>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</si>
  <si>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</si>
  <si>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</si>
  <si>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</si>
  <si>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</si>
  <si>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</si>
  <si>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</si>
  <si>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</si>
  <si>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</si>
  <si>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</si>
  <si>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</si>
  <si>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</si>
  <si>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</si>
  <si>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</si>
  <si>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</si>
  <si>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</si>
  <si>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</si>
  <si>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</si>
  <si>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</si>
  <si>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</si>
  <si>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</si>
  <si>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</si>
  <si>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</si>
  <si>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</si>
  <si>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</si>
  <si>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</si>
  <si>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</si>
  <si>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</si>
  <si>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</si>
  <si>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</si>
  <si>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</si>
  <si>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</si>
  <si>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</si>
  <si>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</si>
  <si>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</si>
  <si>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</si>
  <si>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</si>
  <si>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</si>
  <si>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</si>
  <si>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</si>
  <si>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</si>
  <si>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</si>
  <si>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</si>
  <si>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</si>
  <si>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</si>
  <si>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</si>
  <si>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</si>
  <si>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</si>
  <si>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</si>
  <si>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</si>
  <si>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</si>
  <si>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</si>
  <si>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</si>
  <si>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</si>
  <si>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</si>
  <si>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</si>
  <si>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</si>
  <si>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</si>
  <si>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</si>
  <si>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</si>
  <si>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</si>
  <si>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</si>
  <si>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</si>
  <si>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</si>
  <si>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</si>
  <si>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</si>
  <si>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</si>
  <si>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</si>
  <si>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</si>
  <si>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</si>
  <si>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</si>
  <si>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</si>
  <si>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</si>
  <si>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</si>
  <si>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</si>
  <si>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</si>
  <si>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</si>
  <si>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</si>
  <si>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</si>
  <si>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</si>
  <si>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</si>
  <si>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</si>
  <si>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</si>
  <si>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</si>
  <si>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</si>
  <si>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</si>
  <si>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</si>
  <si>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</si>
  <si>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</si>
  <si>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</si>
  <si>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</si>
  <si>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</si>
  <si>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</si>
  <si>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</si>
  <si>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</si>
  <si>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</si>
  <si>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</si>
  <si>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</si>
  <si>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</si>
  <si>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</si>
  <si>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</si>
  <si>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</si>
  <si>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</si>
  <si>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</si>
  <si>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</si>
  <si>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</si>
  <si>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</si>
  <si>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</si>
  <si>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</si>
  <si>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</si>
  <si>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</si>
  <si>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</si>
  <si>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</si>
  <si>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</si>
  <si>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</si>
  <si>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</si>
  <si>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</si>
  <si>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</si>
  <si>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</si>
  <si>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</si>
  <si>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</si>
  <si>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</si>
  <si>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</si>
  <si>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</si>
  <si>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</si>
  <si>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</si>
  <si>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</si>
  <si>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</si>
  <si>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</si>
  <si>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</si>
  <si>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</si>
  <si>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</si>
  <si>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</si>
  <si>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</si>
  <si>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</si>
  <si>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</si>
  <si>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</si>
  <si>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</si>
  <si>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</si>
  <si>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</si>
  <si>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</si>
  <si>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</si>
  <si>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</si>
  <si>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</si>
  <si>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</si>
  <si>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</si>
  <si>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</si>
  <si>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</si>
  <si>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</si>
  <si>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</si>
  <si>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</si>
  <si>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</si>
  <si>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</si>
  <si>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</si>
  <si>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</si>
  <si>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</si>
  <si>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</si>
  <si>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</si>
  <si>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</si>
  <si>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</si>
  <si>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</si>
  <si>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</si>
  <si>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</si>
  <si>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</si>
  <si>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</si>
  <si>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</si>
  <si>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</si>
  <si>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</si>
  <si>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</si>
  <si>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</si>
  <si>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</si>
  <si>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</si>
  <si>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</si>
  <si>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</si>
  <si>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</si>
  <si>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</si>
  <si>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</si>
  <si>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</si>
  <si>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</si>
  <si>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</si>
  <si>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</si>
  <si>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</si>
  <si>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</si>
  <si>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</si>
  <si>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</si>
  <si>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</si>
  <si>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</si>
  <si>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</si>
  <si>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</si>
  <si>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</si>
  <si>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</si>
  <si>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</si>
  <si>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</si>
  <si>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</si>
  <si>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</si>
  <si>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</si>
  <si>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</si>
  <si>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</si>
  <si>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</si>
  <si>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</si>
  <si>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</si>
  <si>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</si>
  <si>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</si>
  <si>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</si>
  <si>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</si>
  <si>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</si>
  <si>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</si>
  <si>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</si>
  <si>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</si>
  <si>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</si>
  <si>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</si>
  <si>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</si>
  <si>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</si>
  <si>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</si>
  <si>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</si>
  <si>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</si>
  <si>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</si>
  <si>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</si>
  <si>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</si>
  <si>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</si>
  <si>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</si>
  <si>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</si>
  <si>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</si>
  <si>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</si>
  <si>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</si>
  <si>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</si>
  <si>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</si>
  <si>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</si>
  <si>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</si>
  <si>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</si>
  <si>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</si>
  <si>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</si>
  <si>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</si>
  <si>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</si>
  <si>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</si>
  <si>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</si>
  <si>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</si>
  <si>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</si>
  <si>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</si>
  <si>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</si>
  <si>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</si>
  <si>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</si>
  <si>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</si>
  <si>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</si>
  <si>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</si>
  <si>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</si>
  <si>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</si>
  <si>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</si>
  <si>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</si>
  <si>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</si>
  <si>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</si>
  <si>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</si>
  <si>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</si>
  <si>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</si>
  <si>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</si>
  <si>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</si>
  <si>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</si>
  <si>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</si>
  <si>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</si>
  <si>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</si>
  <si>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</si>
  <si>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</si>
  <si>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</si>
  <si>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</si>
  <si>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</si>
  <si>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</si>
  <si>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</si>
  <si>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</si>
  <si>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</si>
  <si>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</si>
  <si>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</si>
  <si>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</si>
  <si>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</si>
  <si>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</si>
  <si>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</si>
  <si>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</si>
  <si>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</si>
  <si>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</si>
  <si>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</si>
  <si>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</si>
  <si>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</si>
  <si>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</si>
  <si>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</si>
  <si>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</si>
  <si>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</si>
  <si>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</si>
  <si>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</si>
  <si>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</si>
  <si>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</si>
  <si>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</si>
  <si>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</si>
  <si>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</si>
  <si>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</si>
  <si>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</si>
  <si>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</si>
  <si>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</si>
  <si>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</si>
  <si>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</si>
  <si>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</si>
  <si>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</si>
  <si>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</si>
  <si>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</si>
  <si>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</si>
  <si>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</si>
  <si>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</si>
  <si>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</si>
  <si>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</si>
  <si>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</si>
  <si>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</si>
  <si>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</si>
  <si>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</si>
  <si>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</si>
  <si>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</si>
  <si>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</si>
  <si>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</si>
  <si>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</si>
  <si>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</si>
  <si>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</si>
  <si>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</si>
  <si>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</si>
  <si>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</si>
  <si>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</si>
  <si>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</si>
  <si>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</si>
  <si>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</si>
  <si>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</si>
  <si>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</si>
  <si>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</si>
  <si>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</si>
  <si>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</si>
  <si>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</si>
  <si>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</si>
  <si>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</si>
  <si>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</si>
  <si>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</si>
  <si>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</si>
  <si>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</si>
  <si>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</si>
  <si>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</si>
  <si>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</si>
  <si>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</si>
  <si>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</si>
  <si>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</si>
  <si>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</si>
  <si>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</si>
  <si>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</si>
  <si>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</si>
  <si>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</si>
  <si>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</si>
  <si>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</si>
  <si>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</si>
  <si>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</si>
  <si>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</si>
  <si>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</si>
  <si>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</si>
  <si>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</si>
  <si>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</si>
  <si>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</si>
  <si>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</si>
  <si>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</si>
  <si>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</si>
  <si>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</si>
  <si>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</si>
  <si>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</si>
  <si>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</si>
  <si>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</si>
  <si>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</si>
  <si>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</si>
  <si>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</si>
  <si>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</si>
  <si>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</si>
  <si>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</si>
  <si>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</si>
  <si>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</si>
  <si>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</si>
  <si>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</si>
  <si>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</si>
  <si>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</si>
  <si>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</si>
  <si>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</si>
  <si>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</si>
  <si>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</si>
  <si>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</si>
  <si>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</si>
  <si>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</si>
  <si>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</si>
  <si>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</si>
  <si>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</si>
  <si>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</si>
  <si>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</si>
  <si>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</si>
  <si>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</si>
  <si>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</si>
  <si>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</si>
  <si>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</si>
  <si>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</si>
  <si>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</si>
  <si>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</si>
  <si>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</si>
  <si>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</si>
  <si>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</si>
  <si>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</si>
  <si>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</si>
  <si>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</si>
  <si>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</si>
  <si>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</si>
  <si>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</si>
  <si>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</si>
  <si>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</si>
  <si>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</si>
  <si>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</si>
  <si>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</si>
  <si>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</si>
  <si>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</si>
  <si>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</si>
  <si>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</si>
  <si>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</si>
  <si>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</si>
  <si>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</si>
  <si>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</si>
  <si>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</si>
  <si>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</si>
  <si>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</si>
  <si>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</si>
  <si>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</si>
  <si>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</si>
  <si>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</si>
  <si>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</si>
  <si>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</si>
  <si>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</si>
  <si>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</si>
  <si>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</si>
  <si>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</si>
  <si>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</si>
  <si>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</si>
  <si>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</si>
  <si>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</si>
  <si>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</si>
  <si>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</si>
  <si>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</si>
  <si>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</si>
  <si>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</si>
  <si>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</si>
  <si>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</si>
  <si>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</si>
  <si>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</si>
  <si>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</si>
  <si>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</si>
  <si>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</si>
  <si>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</si>
  <si>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</si>
  <si>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</si>
  <si>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</si>
  <si>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</si>
  <si>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</si>
  <si>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</si>
  <si>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</si>
  <si>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</si>
  <si>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</si>
  <si>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</si>
  <si>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</si>
  <si>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</si>
  <si>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</si>
  <si>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</si>
  <si>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</si>
  <si>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</si>
  <si>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</si>
  <si>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</si>
  <si>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</si>
  <si>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</si>
  <si>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</si>
  <si>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</si>
  <si>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</si>
  <si>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</si>
  <si>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</si>
  <si>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</si>
  <si>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</si>
  <si>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</si>
  <si>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</si>
  <si>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</si>
  <si>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</si>
  <si>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</si>
  <si>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</si>
  <si>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</si>
  <si>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</si>
  <si>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</si>
  <si>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</si>
  <si>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</si>
  <si>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</si>
  <si>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</si>
  <si>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</si>
  <si>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</si>
  <si>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</si>
  <si>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</si>
  <si>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</si>
  <si>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</si>
  <si>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</si>
  <si>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</si>
  <si>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</si>
  <si>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</si>
  <si>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</si>
  <si>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</si>
  <si>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</si>
  <si>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</si>
  <si>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</si>
  <si>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</si>
  <si>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</si>
  <si>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</si>
  <si>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</si>
  <si>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</si>
  <si>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</si>
  <si>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</si>
  <si>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</si>
  <si>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</si>
  <si>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</si>
  <si>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</si>
  <si>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</si>
  <si>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</si>
  <si>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</si>
  <si>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</si>
  <si>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</si>
  <si>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</si>
  <si>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</si>
  <si>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</si>
  <si>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</si>
  <si>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</si>
  <si>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</si>
  <si>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</si>
  <si>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</si>
  <si>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</si>
  <si>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</si>
  <si>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</si>
  <si>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</si>
  <si>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</si>
  <si>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</si>
  <si>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</si>
  <si>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</si>
  <si>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</si>
  <si>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</si>
  <si>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</si>
  <si>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</si>
  <si>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</si>
  <si>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</si>
  <si>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</si>
  <si>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</si>
  <si>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</si>
  <si>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</si>
  <si>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</si>
  <si>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</si>
  <si>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</si>
  <si>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</si>
  <si>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</si>
  <si>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</si>
  <si>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</si>
  <si>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</si>
  <si>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</si>
  <si>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</si>
  <si>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</si>
  <si>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</si>
  <si>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</si>
  <si>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</si>
  <si>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</si>
  <si>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</si>
  <si>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</si>
  <si>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</si>
  <si>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</si>
  <si>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</si>
  <si>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</si>
  <si>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</si>
  <si>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</si>
  <si>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</si>
  <si>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</si>
  <si>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</si>
  <si>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</si>
  <si>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</si>
  <si>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</si>
  <si>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</si>
  <si>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</si>
  <si>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</si>
  <si>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</si>
  <si>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</si>
  <si>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</si>
  <si>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</si>
  <si>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</si>
  <si>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</si>
  <si>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</si>
  <si>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</si>
  <si>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</si>
  <si>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</si>
  <si>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</si>
  <si>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</si>
  <si>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</si>
  <si>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</si>
  <si>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</si>
  <si>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</si>
  <si>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</si>
  <si>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</si>
  <si>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</si>
  <si>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</si>
  <si>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</si>
  <si>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</si>
  <si>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</si>
  <si>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</si>
  <si>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</si>
  <si>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</si>
  <si>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</si>
  <si>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</si>
  <si>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</si>
  <si>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</si>
  <si>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</si>
  <si>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</si>
  <si>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</si>
  <si>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</si>
  <si>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</si>
  <si>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</si>
  <si>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</si>
  <si>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</si>
  <si>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</si>
  <si>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</si>
  <si>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</si>
  <si>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</si>
  <si>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</si>
  <si>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</si>
  <si>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</si>
  <si>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</si>
  <si>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</si>
  <si>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</si>
  <si>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</si>
  <si>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</si>
  <si>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</si>
  <si>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</si>
  <si>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</si>
  <si>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</si>
  <si>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</si>
  <si>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</si>
  <si>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</si>
  <si>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</si>
  <si>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</si>
  <si>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</si>
  <si>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</si>
  <si>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</si>
  <si>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</si>
  <si>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</si>
  <si>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</si>
  <si>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</si>
  <si>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</si>
  <si>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</si>
  <si>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</si>
  <si>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</si>
  <si>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</si>
  <si>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</si>
  <si>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</si>
  <si>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</si>
  <si>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</si>
  <si>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</si>
  <si>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</si>
  <si>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</si>
  <si>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</si>
  <si>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</si>
  <si>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</si>
  <si>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</si>
  <si>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</si>
  <si>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</si>
  <si>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</si>
  <si>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</si>
  <si>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</si>
  <si>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</si>
  <si>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</si>
  <si>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</si>
  <si>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</si>
  <si>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</si>
  <si>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</si>
  <si>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</si>
  <si>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</si>
  <si>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</si>
  <si>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</si>
  <si>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</si>
  <si>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</si>
  <si>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</si>
  <si>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</si>
  <si>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</si>
  <si>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</si>
  <si>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</si>
  <si>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</si>
  <si>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</si>
  <si>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</si>
  <si>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</si>
  <si>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</si>
  <si>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</si>
  <si>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</si>
  <si>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</si>
  <si>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</si>
  <si>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</si>
  <si>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</si>
  <si>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</si>
  <si>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</si>
  <si>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</si>
  <si>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</si>
  <si>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</si>
  <si>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</si>
  <si>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</si>
  <si>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</si>
  <si>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</si>
  <si>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</si>
  <si>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</si>
  <si>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</si>
  <si>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</si>
  <si>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</si>
  <si>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</si>
  <si>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</si>
  <si>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</si>
  <si>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</si>
  <si>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</si>
  <si>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</si>
  <si>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</si>
  <si>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</si>
  <si>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</si>
  <si>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</si>
  <si>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</si>
  <si>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</si>
  <si>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</si>
  <si>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</si>
  <si>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</si>
  <si>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</si>
  <si>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</si>
  <si>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</si>
  <si>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</si>
  <si>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</si>
  <si>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</si>
  <si>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</si>
  <si>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</si>
  <si>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</si>
  <si>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</si>
  <si>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</si>
  <si>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</si>
  <si>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</si>
  <si>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</si>
  <si>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</si>
  <si>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</si>
  <si>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</si>
  <si>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</si>
  <si>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</si>
  <si>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</si>
  <si>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</si>
  <si>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</si>
  <si>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</si>
  <si>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</si>
  <si>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</si>
  <si>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</si>
  <si>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</si>
  <si>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</si>
  <si>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</si>
  <si>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</si>
  <si>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</si>
  <si>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</si>
  <si>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</si>
  <si>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</si>
  <si>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</si>
  <si>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</si>
  <si>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</si>
  <si>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</si>
  <si>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</si>
  <si>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</si>
  <si>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</si>
  <si>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</si>
  <si>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</si>
  <si>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</si>
  <si>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</si>
  <si>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</si>
  <si>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</si>
  <si>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</si>
  <si>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</si>
  <si>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</si>
  <si>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</si>
  <si>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</si>
  <si>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</si>
  <si>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</si>
  <si>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</si>
  <si>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</si>
  <si>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</si>
  <si>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</si>
  <si>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</si>
  <si>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</si>
  <si>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</si>
  <si>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</si>
  <si>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</si>
  <si>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</si>
  <si>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</si>
  <si>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</si>
  <si>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</si>
  <si>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</si>
  <si>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</si>
  <si>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</si>
  <si>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</si>
  <si>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</si>
  <si>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</si>
  <si>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</si>
  <si>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</si>
  <si>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</si>
  <si>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</si>
  <si>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</si>
  <si>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</si>
  <si>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</si>
  <si>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</si>
  <si>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</si>
  <si>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</si>
  <si>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</si>
  <si>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</si>
  <si>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</si>
  <si>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</si>
  <si>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</si>
  <si>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</si>
  <si>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</si>
  <si>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</si>
  <si>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</si>
  <si>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</si>
  <si>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</si>
  <si>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</si>
  <si>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</si>
  <si>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</si>
  <si>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</si>
  <si>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</si>
  <si>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</si>
  <si>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</si>
  <si>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</si>
  <si>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</si>
  <si>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</si>
  <si>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</si>
  <si>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</si>
  <si>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</si>
  <si>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</si>
  <si>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</si>
  <si>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</si>
  <si>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</si>
  <si>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</si>
  <si>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</si>
  <si>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</si>
  <si>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</si>
  <si>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</si>
  <si>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</si>
  <si>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</si>
  <si>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</si>
  <si>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</si>
  <si>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</si>
  <si>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</si>
  <si>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</si>
  <si>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</si>
  <si>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</si>
  <si>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</si>
  <si>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</si>
  <si>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</si>
  <si>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</si>
  <si>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</si>
  <si>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</si>
  <si>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</si>
  <si>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</si>
  <si>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</si>
  <si>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</si>
  <si>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</si>
  <si>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</si>
  <si>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</si>
  <si>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</si>
  <si>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</si>
  <si>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</si>
  <si>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</si>
  <si>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</si>
  <si>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</si>
  <si>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</si>
  <si>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</si>
  <si>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</si>
  <si>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</si>
  <si>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</si>
  <si>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</si>
  <si>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</si>
  <si>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</si>
  <si>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</si>
  <si>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</si>
  <si>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</si>
  <si>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</si>
  <si>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</si>
  <si>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</si>
  <si>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</si>
  <si>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</si>
  <si>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</si>
  <si>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</si>
  <si>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</si>
  <si>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</si>
  <si>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</si>
  <si>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</si>
  <si>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</si>
  <si>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</si>
  <si>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</si>
  <si>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</si>
  <si>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</si>
  <si>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</si>
  <si>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</si>
  <si>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</si>
  <si>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</si>
  <si>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</si>
  <si>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</si>
  <si>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</si>
  <si>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</si>
  <si>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</si>
  <si>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</si>
  <si>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</si>
  <si>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</si>
  <si>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</si>
  <si>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</si>
  <si>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</si>
  <si>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</si>
  <si>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</si>
  <si>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</si>
  <si>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</si>
  <si>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</si>
  <si>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</si>
  <si>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</si>
  <si>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</si>
  <si>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</si>
  <si>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</si>
  <si>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</si>
  <si>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</si>
  <si>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</si>
  <si>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</si>
  <si>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</si>
  <si>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</si>
  <si>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</si>
  <si>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</si>
  <si>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</si>
  <si>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</si>
  <si>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</si>
  <si>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</si>
  <si>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</si>
  <si>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</si>
  <si>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</si>
  <si>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</si>
  <si>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</si>
  <si>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</si>
  <si>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</si>
  <si>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</si>
  <si>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</si>
  <si>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</si>
  <si>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</si>
  <si>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</si>
  <si>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</si>
  <si>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</si>
  <si>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</si>
  <si>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</si>
  <si>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</si>
  <si>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</si>
  <si>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</si>
  <si>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</si>
  <si>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</si>
  <si>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</si>
  <si>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</si>
  <si>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</si>
  <si>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</si>
  <si>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</si>
  <si>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</si>
  <si>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</si>
  <si>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</si>
  <si>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</si>
  <si>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</si>
  <si>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</si>
  <si>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</si>
  <si>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</si>
  <si>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</si>
  <si>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</si>
  <si>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</si>
  <si>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</si>
  <si>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</si>
  <si>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</si>
  <si>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</si>
  <si>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</si>
  <si>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</si>
  <si>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</si>
  <si>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</si>
  <si>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</si>
  <si>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</si>
  <si>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</si>
  <si>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</si>
  <si>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</si>
  <si>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</si>
  <si>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</si>
  <si>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</si>
  <si>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</si>
  <si>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</si>
  <si>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</si>
  <si>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</si>
  <si>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</si>
  <si>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</si>
  <si>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</si>
  <si>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</si>
  <si>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</si>
  <si>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</si>
  <si>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</si>
  <si>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</si>
  <si>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</si>
  <si>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</si>
  <si>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</si>
  <si>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</si>
  <si>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</si>
  <si>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</si>
  <si>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</si>
  <si>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</si>
  <si>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</si>
  <si>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</si>
  <si>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</si>
  <si>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</si>
  <si>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</si>
  <si>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</si>
  <si>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</si>
  <si>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</si>
  <si>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</si>
  <si>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</si>
  <si>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</si>
  <si>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</si>
  <si>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</si>
  <si>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</si>
  <si>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</si>
  <si>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</si>
  <si>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</si>
  <si>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</si>
  <si>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</si>
  <si>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</si>
  <si>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</si>
  <si>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</si>
  <si>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</si>
  <si>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</si>
  <si>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</si>
  <si>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</si>
  <si>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</si>
  <si>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</si>
  <si>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</si>
  <si>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</si>
  <si>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</si>
  <si>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</si>
  <si>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</si>
  <si>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</si>
  <si>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</si>
  <si>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</si>
  <si>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</si>
  <si>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</si>
  <si>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</si>
  <si>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</si>
  <si>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</si>
  <si>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</si>
  <si>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</si>
  <si>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</si>
  <si>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</si>
  <si>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</si>
  <si>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</si>
  <si>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</si>
  <si>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</si>
  <si>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</si>
  <si>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</si>
  <si>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</si>
  <si>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</si>
  <si>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</si>
  <si>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</si>
  <si>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</si>
  <si>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</si>
  <si>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</si>
  <si>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</si>
  <si>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</si>
  <si>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</si>
  <si>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</si>
  <si>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</si>
  <si>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</si>
  <si>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</si>
  <si>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</si>
  <si>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</si>
  <si>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</si>
  <si>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</si>
  <si>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</si>
  <si>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</si>
  <si>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</si>
  <si>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</si>
  <si>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</si>
  <si>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</si>
  <si>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</si>
  <si>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</si>
  <si>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</si>
  <si>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</si>
  <si>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</si>
  <si>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</si>
  <si>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</si>
  <si>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</si>
  <si>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</si>
  <si>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</si>
  <si>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</si>
  <si>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</si>
  <si>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</si>
  <si>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</si>
  <si>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</si>
  <si>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</si>
  <si>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</si>
  <si>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</si>
  <si>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</si>
  <si>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</si>
  <si>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</si>
  <si>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</si>
  <si>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</si>
  <si>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</si>
  <si>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</si>
  <si>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</si>
  <si>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</si>
  <si>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</si>
  <si>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</si>
  <si>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</si>
  <si>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</si>
  <si>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</si>
  <si>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</si>
  <si>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</si>
  <si>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</si>
  <si>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</si>
  <si>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</si>
  <si>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</si>
  <si>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</si>
  <si>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</si>
  <si>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</si>
  <si>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</si>
  <si>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</si>
  <si>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</si>
  <si>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</si>
  <si>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</si>
  <si>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</si>
  <si>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</si>
  <si>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</si>
  <si>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</si>
  <si>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</si>
  <si>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</si>
  <si>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</si>
  <si>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</si>
  <si>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</si>
  <si>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</si>
  <si>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</si>
  <si>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</si>
  <si>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</si>
  <si>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</si>
  <si>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</si>
  <si>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</si>
  <si>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</si>
  <si>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</si>
  <si>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</si>
  <si>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</si>
  <si>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</si>
  <si>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</si>
  <si>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</si>
  <si>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</si>
  <si>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</si>
  <si>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</si>
  <si>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</si>
  <si>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</si>
  <si>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</si>
  <si>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</si>
  <si>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</si>
  <si>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</si>
  <si>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</si>
  <si>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</si>
  <si>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</si>
  <si>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</si>
  <si>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</si>
  <si>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</si>
  <si>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</si>
  <si>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</si>
  <si>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</si>
  <si>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</si>
  <si>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</si>
  <si>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</si>
  <si>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</si>
  <si>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</si>
  <si>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</si>
  <si>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</si>
  <si>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</si>
  <si>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</si>
  <si>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</si>
  <si>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</si>
  <si>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</si>
  <si>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</si>
  <si>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</si>
  <si>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</si>
  <si>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</si>
  <si>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</si>
  <si>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</si>
  <si>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</si>
  <si>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</si>
  <si>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</si>
  <si>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</si>
  <si>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</si>
  <si>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</si>
  <si>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</si>
  <si>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</si>
  <si>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</si>
  <si>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</si>
  <si>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</si>
  <si>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</si>
  <si>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</si>
  <si>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</si>
  <si>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</si>
  <si>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</si>
  <si>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</si>
  <si>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</si>
  <si>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</si>
  <si>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</si>
  <si>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</si>
  <si>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</si>
  <si>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</si>
  <si>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</si>
  <si>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</si>
  <si>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</si>
  <si>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</si>
  <si>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</si>
  <si>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</si>
  <si>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</si>
  <si>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</si>
  <si>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</si>
  <si>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</si>
  <si>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</si>
  <si>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</si>
  <si>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</si>
  <si>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</si>
  <si>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</si>
  <si>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</si>
  <si>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</si>
  <si>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</si>
  <si>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</si>
  <si>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</si>
  <si>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</si>
  <si>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</si>
  <si>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</si>
  <si>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</si>
  <si>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</si>
  <si>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</si>
  <si>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</si>
  <si>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</si>
  <si>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</si>
  <si>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</si>
  <si>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</si>
  <si>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</si>
  <si>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</si>
  <si>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</si>
  <si>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</si>
  <si>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</si>
  <si>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</si>
  <si>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</si>
  <si>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</si>
  <si>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</si>
  <si>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</si>
  <si>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</si>
  <si>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</si>
  <si>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</si>
  <si>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</si>
  <si>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</si>
  <si>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</si>
  <si>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</si>
  <si>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</si>
  <si>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</si>
  <si>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</si>
  <si>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</si>
  <si>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</si>
  <si>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</si>
  <si>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</si>
  <si>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</si>
  <si>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</si>
  <si>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</si>
  <si>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</si>
  <si>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</si>
  <si>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</si>
  <si>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</si>
  <si>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</si>
  <si>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</si>
  <si>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</si>
  <si>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</si>
  <si>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</si>
  <si>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</si>
  <si>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</si>
  <si>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</si>
  <si>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</si>
  <si>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</si>
  <si>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</si>
  <si>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</si>
  <si>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</si>
  <si>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</si>
  <si>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</si>
  <si>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</si>
  <si>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</si>
  <si>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</si>
  <si>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</si>
  <si>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</si>
  <si>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</si>
  <si>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</si>
  <si>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</si>
  <si>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</si>
  <si>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</si>
  <si>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</si>
  <si>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</si>
  <si>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</si>
  <si>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</si>
  <si>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</si>
  <si>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</si>
  <si>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</si>
  <si>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</si>
  <si>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</si>
  <si>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</si>
  <si>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</si>
  <si>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</si>
  <si>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</si>
  <si>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</si>
  <si>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</si>
  <si>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</si>
  <si>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</si>
  <si>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</si>
  <si>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</si>
  <si>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</si>
  <si>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</si>
  <si>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</si>
  <si>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</si>
  <si>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</si>
  <si>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</si>
  <si>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</si>
  <si>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</si>
  <si>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</si>
  <si>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</si>
  <si>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</si>
  <si>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</si>
  <si>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</si>
  <si>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</si>
  <si>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</si>
  <si>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</si>
  <si>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</si>
  <si>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</si>
  <si>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</si>
  <si>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</si>
  <si>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</si>
  <si>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</si>
  <si>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</si>
  <si>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</si>
  <si>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</si>
  <si>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</si>
  <si>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</si>
  <si>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</si>
  <si>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</si>
  <si>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</si>
  <si>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</si>
  <si>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</si>
  <si>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</si>
  <si>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</si>
  <si>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</si>
  <si>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</si>
  <si>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</si>
  <si>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</si>
  <si>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</si>
  <si>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</si>
  <si>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</si>
  <si>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</si>
  <si>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</si>
  <si>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</si>
  <si>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</si>
  <si>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</si>
  <si>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</si>
  <si>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</si>
  <si>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</si>
  <si>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</si>
  <si>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</si>
  <si>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</si>
  <si>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</si>
  <si>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</si>
  <si>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</si>
  <si>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</si>
  <si>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</si>
  <si>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</si>
  <si>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</si>
  <si>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</si>
  <si>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</si>
  <si>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</si>
  <si>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</si>
  <si>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</si>
  <si>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</si>
  <si>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</si>
  <si>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</si>
  <si>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</si>
  <si>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</si>
  <si>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</si>
  <si>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</si>
  <si>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</si>
  <si>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</si>
  <si>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</si>
  <si>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</si>
  <si>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</si>
  <si>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</si>
  <si>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</si>
  <si>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</si>
  <si>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</si>
  <si>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</si>
  <si>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</si>
  <si>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</si>
  <si>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</si>
  <si>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</si>
  <si>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</si>
  <si>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</si>
  <si>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</si>
  <si>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</si>
  <si>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</si>
  <si>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</si>
  <si>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</si>
  <si>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</si>
  <si>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</si>
  <si>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</si>
  <si>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</si>
  <si>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</si>
  <si>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</si>
  <si>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</si>
  <si>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</si>
  <si>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</si>
  <si>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</si>
  <si>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</si>
  <si>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</si>
  <si>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</si>
  <si>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</si>
  <si>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</si>
  <si>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</si>
  <si>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</si>
  <si>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</si>
  <si>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</si>
  <si>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</si>
  <si>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</si>
  <si>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</si>
  <si>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</si>
  <si>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</si>
  <si>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</si>
  <si>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</si>
  <si>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</si>
  <si>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</si>
  <si>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</si>
  <si>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</si>
  <si>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</si>
  <si>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</si>
  <si>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</si>
  <si>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</si>
  <si>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</si>
  <si>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</si>
  <si>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</si>
  <si>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</si>
  <si>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</si>
  <si>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</si>
  <si>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</si>
  <si>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</si>
  <si>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</si>
  <si>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</si>
  <si>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</si>
  <si>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</si>
  <si>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</si>
  <si>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</si>
  <si>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</si>
  <si>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</si>
  <si>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</si>
  <si>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</si>
  <si>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</si>
  <si>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</si>
  <si>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</si>
  <si>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</si>
  <si>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</si>
  <si>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</si>
  <si>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</si>
  <si>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</si>
  <si>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</si>
  <si>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</si>
  <si>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</si>
  <si>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</si>
  <si>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</si>
  <si>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</si>
  <si>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</si>
  <si>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</si>
  <si>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</si>
  <si>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</si>
  <si>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</si>
  <si>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</si>
  <si>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</si>
  <si>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</si>
  <si>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</si>
  <si>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</si>
  <si>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</si>
  <si>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</si>
  <si>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</si>
  <si>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</si>
  <si>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</si>
  <si>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</si>
  <si>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</si>
  <si>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</si>
  <si>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</si>
  <si>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</si>
  <si>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</si>
  <si>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</si>
  <si>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</si>
  <si>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</si>
  <si>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</si>
  <si>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</si>
  <si>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</si>
  <si>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</si>
  <si>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</si>
  <si>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</si>
  <si>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</si>
  <si>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</si>
  <si>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</si>
  <si>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</si>
  <si>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</si>
  <si>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</si>
  <si>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</si>
  <si>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</si>
  <si>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</si>
  <si>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</si>
  <si>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</si>
  <si>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</si>
  <si>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</si>
  <si>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</si>
  <si>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</si>
  <si>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</si>
  <si>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</si>
  <si>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</si>
  <si>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</si>
  <si>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</si>
  <si>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</si>
  <si>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</si>
  <si>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</si>
  <si>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</si>
  <si>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</si>
  <si>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</si>
  <si>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</si>
  <si>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</si>
  <si>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</si>
  <si>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</si>
  <si>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</si>
  <si>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</si>
  <si>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</si>
  <si>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</si>
  <si>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</si>
  <si>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</si>
  <si>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</si>
  <si>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</si>
  <si>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</si>
  <si>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</si>
  <si>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</si>
  <si>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</si>
  <si>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</si>
  <si>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</si>
  <si>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</si>
  <si>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</si>
  <si>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</si>
  <si>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</si>
  <si>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</si>
  <si>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</si>
  <si>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</si>
  <si>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</si>
  <si>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</si>
  <si>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</si>
  <si>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</si>
  <si>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</si>
  <si>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</si>
  <si>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</si>
  <si>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</si>
  <si>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</si>
  <si>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</si>
  <si>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</si>
  <si>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</si>
  <si>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</si>
  <si>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</si>
  <si>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</si>
  <si>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</si>
  <si>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</si>
  <si>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</si>
  <si>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</si>
  <si>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</si>
  <si>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</si>
  <si>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</si>
  <si>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</si>
  <si>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</si>
  <si>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</si>
  <si>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</si>
  <si>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</si>
  <si>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</si>
  <si>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</si>
  <si>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</si>
  <si>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</si>
  <si>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</si>
  <si>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</si>
  <si>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</si>
  <si>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</si>
  <si>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</si>
  <si>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</si>
  <si>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</si>
  <si>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</si>
  <si>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</si>
  <si>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</si>
  <si>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</si>
  <si>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</si>
  <si>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</si>
  <si>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</si>
  <si>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</si>
  <si>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</si>
  <si>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</si>
  <si>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</si>
  <si>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</si>
  <si>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</si>
  <si>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</si>
  <si>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</si>
  <si>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</si>
  <si>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</si>
  <si>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</si>
  <si>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</si>
  <si>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</si>
  <si>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</si>
  <si>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</si>
  <si>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</si>
  <si>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</si>
  <si>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</si>
  <si>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</si>
  <si>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</si>
  <si>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</si>
  <si>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</si>
  <si>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</si>
  <si>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</si>
  <si>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</si>
  <si>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</si>
  <si>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</si>
  <si>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</si>
  <si>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</si>
  <si>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</si>
  <si>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</si>
  <si>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</si>
  <si>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</si>
  <si>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</si>
  <si>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</si>
  <si>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</si>
  <si>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</si>
  <si>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</si>
  <si>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</si>
  <si>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</si>
  <si>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</si>
  <si>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</si>
  <si>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</si>
  <si>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</si>
  <si>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</si>
  <si>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</si>
  <si>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</si>
  <si>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</si>
  <si>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</si>
  <si>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</si>
  <si>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</si>
  <si>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</si>
  <si>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</si>
  <si>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</si>
  <si>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</si>
  <si>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</si>
  <si>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</si>
  <si>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</si>
  <si>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</si>
  <si>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</si>
  <si>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</si>
  <si>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</si>
  <si>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</si>
  <si>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</si>
  <si>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</si>
  <si>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</si>
  <si>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</si>
  <si>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</si>
  <si>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</si>
  <si>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</si>
  <si>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</si>
  <si>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</si>
  <si>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</si>
  <si>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</si>
  <si>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</si>
  <si>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</si>
  <si>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</si>
  <si>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</si>
  <si>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</si>
  <si>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</si>
  <si>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</si>
  <si>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</si>
  <si>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</si>
  <si>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</si>
  <si>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</si>
  <si>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</si>
  <si>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</si>
  <si>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</si>
  <si>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</si>
  <si>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</si>
  <si>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</si>
  <si>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</si>
  <si>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</si>
  <si>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</si>
  <si>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</si>
  <si>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</si>
  <si>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</si>
  <si>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</si>
  <si>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</si>
  <si>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</si>
  <si>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</si>
  <si>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</si>
  <si>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</si>
  <si>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</si>
  <si>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</si>
  <si>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</si>
  <si>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</si>
  <si>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</si>
  <si>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</si>
  <si>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</si>
  <si>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</si>
  <si>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</si>
  <si>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</si>
  <si>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</si>
  <si>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</si>
  <si>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</si>
  <si>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</si>
  <si>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</si>
  <si>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</si>
  <si>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</si>
  <si>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</si>
  <si>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</si>
  <si>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</si>
  <si>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</si>
  <si>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</si>
  <si>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</si>
  <si>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</si>
  <si>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</si>
  <si>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</si>
  <si>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</si>
  <si>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</si>
  <si>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</si>
  <si>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</si>
  <si>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</si>
  <si>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</si>
  <si>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</si>
  <si>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</si>
  <si>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</si>
  <si>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</si>
  <si>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</si>
  <si>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</si>
  <si>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</si>
  <si>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</si>
  <si>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</si>
  <si>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</si>
  <si>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</si>
  <si>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</si>
  <si>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</si>
  <si>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</si>
  <si>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</si>
  <si>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</si>
  <si>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</si>
  <si>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</si>
  <si>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</si>
  <si>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</si>
  <si>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</si>
  <si>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</si>
  <si>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</si>
  <si>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</si>
  <si>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</si>
  <si>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</si>
  <si>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</si>
  <si>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</si>
  <si>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</si>
  <si>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</si>
  <si>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</si>
  <si>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</si>
  <si>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</si>
  <si>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</si>
  <si>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</si>
  <si>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</si>
  <si>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</si>
  <si>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</si>
  <si>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</si>
  <si>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</si>
  <si>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</si>
  <si>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</si>
  <si>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</si>
  <si>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</si>
  <si>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</si>
  <si>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</si>
  <si>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</si>
  <si>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</si>
  <si>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</si>
  <si>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</si>
  <si>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</si>
  <si>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</si>
  <si>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</si>
  <si>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</si>
  <si>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</si>
  <si>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</si>
  <si>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</si>
  <si>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</si>
  <si>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</si>
  <si>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</si>
  <si>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</si>
  <si>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</si>
  <si>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</si>
  <si>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</si>
  <si>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</si>
  <si>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</si>
  <si>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</si>
  <si>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</si>
  <si>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</si>
  <si>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</si>
  <si>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</si>
  <si>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</si>
  <si>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</si>
  <si>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</si>
  <si>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</si>
  <si>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</si>
  <si>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</si>
  <si>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</si>
  <si>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</si>
  <si>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</si>
  <si>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</si>
  <si>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</si>
  <si>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</si>
  <si>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</si>
  <si>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</si>
  <si>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</si>
  <si>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</si>
  <si>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</si>
  <si>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</si>
  <si>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</si>
  <si>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</si>
  <si>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</si>
  <si>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</si>
  <si>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</si>
  <si>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</si>
  <si>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</si>
  <si>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</si>
  <si>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</si>
  <si>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</si>
  <si>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</si>
  <si>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</si>
  <si>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</si>
  <si>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</si>
  <si>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</si>
  <si>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</si>
  <si>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</si>
  <si>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</si>
  <si>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</si>
  <si>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</si>
  <si>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</si>
  <si>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</si>
  <si>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</si>
  <si>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</si>
  <si>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</si>
  <si>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</si>
  <si>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</si>
  <si>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</si>
  <si>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</si>
  <si>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</si>
  <si>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</si>
  <si>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</si>
  <si>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</si>
  <si>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</si>
  <si>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</si>
  <si>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</si>
  <si>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</si>
  <si>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</si>
  <si>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</si>
  <si>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</si>
  <si>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</si>
  <si>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</si>
  <si>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</si>
  <si>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</si>
  <si>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</si>
  <si>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</si>
  <si>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</si>
  <si>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</si>
  <si>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</si>
  <si>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</si>
  <si>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</si>
  <si>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</si>
  <si>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</si>
  <si>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</si>
  <si>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</si>
  <si>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</si>
  <si>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</si>
  <si>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</si>
  <si>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</si>
  <si>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</si>
  <si>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</si>
  <si>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</si>
  <si>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</si>
  <si>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</si>
  <si>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</si>
  <si>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</si>
  <si>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</si>
  <si>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</si>
  <si>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</si>
  <si>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</si>
  <si>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</si>
  <si>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</si>
  <si>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</si>
  <si>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</si>
  <si>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</si>
  <si>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</si>
  <si>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</si>
  <si>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</si>
  <si>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</si>
  <si>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</si>
  <si>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</si>
  <si>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</si>
  <si>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</si>
  <si>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</si>
  <si>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</si>
  <si>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</si>
  <si>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</si>
  <si>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</si>
  <si>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</si>
  <si>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</si>
  <si>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</si>
  <si>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</si>
  <si>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</si>
  <si>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</si>
  <si>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</si>
  <si>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</si>
  <si>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</si>
  <si>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</si>
  <si>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</si>
  <si>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</si>
  <si>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</si>
  <si>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</si>
  <si>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</si>
  <si>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</si>
  <si>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</si>
  <si>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</si>
  <si>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</si>
  <si>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</si>
  <si>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</si>
  <si>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</si>
  <si>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</si>
  <si>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</si>
  <si>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</si>
  <si>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</si>
  <si>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</si>
  <si>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</si>
  <si>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</si>
  <si>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</si>
  <si>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</si>
  <si>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</si>
  <si>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</si>
  <si>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</si>
  <si>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</si>
  <si>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</si>
  <si>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</si>
  <si>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</si>
  <si>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</si>
  <si>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</si>
  <si>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</si>
  <si>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</si>
  <si>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</si>
  <si>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</si>
  <si>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</si>
  <si>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</si>
  <si>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</si>
  <si>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</si>
  <si>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</si>
  <si>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</si>
  <si>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</si>
  <si>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</si>
  <si>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</si>
  <si>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</si>
  <si>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</si>
  <si>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</si>
  <si>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</si>
  <si>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</si>
  <si>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</si>
  <si>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</si>
  <si>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</si>
  <si>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</si>
  <si>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</si>
  <si>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</si>
  <si>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</si>
  <si>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</si>
  <si>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</si>
  <si>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</si>
  <si>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</si>
  <si>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</si>
  <si>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</si>
  <si>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</si>
  <si>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</si>
  <si>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</si>
  <si>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</si>
  <si>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</si>
  <si>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</si>
  <si>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</si>
  <si>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</si>
  <si>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</si>
  <si>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</si>
  <si>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</si>
  <si>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</si>
  <si>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</si>
  <si>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</si>
  <si>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</si>
  <si>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</si>
  <si>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</si>
  <si>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</si>
  <si>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</si>
  <si>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</si>
  <si>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</si>
  <si>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</si>
  <si>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</si>
  <si>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</si>
  <si>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</si>
  <si>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</si>
  <si>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</si>
  <si>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</si>
  <si>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</si>
  <si>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</si>
  <si>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</si>
  <si>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</si>
  <si>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</si>
  <si>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</si>
  <si>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</si>
  <si>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</si>
  <si>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</si>
  <si>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</si>
  <si>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</si>
  <si>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</si>
  <si>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</si>
  <si>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</si>
  <si>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</si>
  <si>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</si>
  <si>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</si>
  <si>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</si>
  <si>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</si>
  <si>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</si>
  <si>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</si>
  <si>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</si>
  <si>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</si>
  <si>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</si>
  <si>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</si>
  <si>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</si>
  <si>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</si>
  <si>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</si>
  <si>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</si>
  <si>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</si>
  <si>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</si>
  <si>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</si>
  <si>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</si>
  <si>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</si>
  <si>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</si>
  <si>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</si>
  <si>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</si>
  <si>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</si>
  <si>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</si>
  <si>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</si>
  <si>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</si>
  <si>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</si>
  <si>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</si>
  <si>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</si>
  <si>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</si>
  <si>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</si>
  <si>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</si>
  <si>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</si>
  <si>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</si>
  <si>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</si>
  <si>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</si>
  <si>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</si>
  <si>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</si>
  <si>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</si>
  <si>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</si>
  <si>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</si>
  <si>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</si>
  <si>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</si>
  <si>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</si>
  <si>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</si>
  <si>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</si>
  <si>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</si>
  <si>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</si>
  <si>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</si>
  <si>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</si>
  <si>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</si>
  <si>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</si>
  <si>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</si>
  <si>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</si>
  <si>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</si>
  <si>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</si>
  <si>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</si>
  <si>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</si>
  <si>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</si>
  <si>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</si>
  <si>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</si>
  <si>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</si>
  <si>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</si>
  <si>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</si>
  <si>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</si>
  <si>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</si>
  <si>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</si>
  <si>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</si>
  <si>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</si>
  <si>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</si>
  <si>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</si>
  <si>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</si>
  <si>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</si>
  <si>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</si>
  <si>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</si>
  <si>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</si>
  <si>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</si>
  <si>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</si>
  <si>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</si>
  <si>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</si>
  <si>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</si>
  <si>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</si>
  <si>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</si>
  <si>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</si>
  <si>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</si>
  <si>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</si>
  <si>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</si>
  <si>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</si>
  <si>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</si>
  <si>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</si>
  <si>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</si>
  <si>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</si>
  <si>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</si>
  <si>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</si>
  <si>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</si>
  <si>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</si>
  <si>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</si>
  <si>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</si>
  <si>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</si>
  <si>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</si>
  <si>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</si>
  <si>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</si>
  <si>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</si>
  <si>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</si>
  <si>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</si>
  <si>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</si>
  <si>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</si>
  <si>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</si>
  <si>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</si>
  <si>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</si>
  <si>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</si>
  <si>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</si>
  <si>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</si>
  <si>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</si>
  <si>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</si>
  <si>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</si>
  <si>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</si>
  <si>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</si>
  <si>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</si>
  <si>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</si>
  <si>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</si>
  <si>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</si>
  <si>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</si>
  <si>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</si>
  <si>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</si>
  <si>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</si>
  <si>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</si>
  <si>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</si>
  <si>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</si>
  <si>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</si>
  <si>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</si>
  <si>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</si>
  <si>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</si>
  <si>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</si>
  <si>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</si>
  <si>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</si>
  <si>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</si>
  <si>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</si>
  <si>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</si>
  <si>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</si>
  <si>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</si>
  <si>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</si>
  <si>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</si>
  <si>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</si>
  <si>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</si>
  <si>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</si>
  <si>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</si>
  <si>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</si>
  <si>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</si>
  <si>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</si>
  <si>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</si>
  <si>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</si>
  <si>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</si>
  <si>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</si>
  <si>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</si>
  <si>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</si>
  <si>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</si>
  <si>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</si>
  <si>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</si>
  <si>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</si>
  <si>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</si>
  <si>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</si>
  <si>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</si>
  <si>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</si>
  <si>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</si>
  <si>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</si>
  <si>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</si>
  <si>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</si>
  <si>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</si>
  <si>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</si>
  <si>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</si>
  <si>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</si>
  <si>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</si>
  <si>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</si>
  <si>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</si>
  <si>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</si>
  <si>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</si>
  <si>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</si>
  <si>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</si>
  <si>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</si>
  <si>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</si>
  <si>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</si>
  <si>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</si>
  <si>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</si>
  <si>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</si>
  <si>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</si>
  <si>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</si>
  <si>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</si>
  <si>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</si>
  <si>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</si>
  <si>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</si>
  <si>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</si>
  <si>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</si>
  <si>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</si>
  <si>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</si>
  <si>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</si>
  <si>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</si>
  <si>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</si>
  <si>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</si>
  <si>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</si>
  <si>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</si>
  <si>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</si>
  <si>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</si>
  <si>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</si>
  <si>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</si>
  <si>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</si>
  <si>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</si>
  <si>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</si>
  <si>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</si>
  <si>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</si>
  <si>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</si>
  <si>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</si>
  <si>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</si>
  <si>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</si>
  <si>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</si>
  <si>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</si>
  <si>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</si>
  <si>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</si>
  <si>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</si>
  <si>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</si>
  <si>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</si>
  <si>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</si>
  <si>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</si>
  <si>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</si>
  <si>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</si>
  <si>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</si>
  <si>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</si>
  <si>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</si>
  <si>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</si>
  <si>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</si>
  <si>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</si>
  <si>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</si>
  <si>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</si>
  <si>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</si>
  <si>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</si>
  <si>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</si>
  <si>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</si>
  <si>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</si>
  <si>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</si>
  <si>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</si>
  <si>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</si>
  <si>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</si>
  <si>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</si>
  <si>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</si>
  <si>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</si>
  <si>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</si>
  <si>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</si>
  <si>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</si>
  <si>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</si>
  <si>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</si>
  <si>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</si>
  <si>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</si>
  <si>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</si>
  <si>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</si>
  <si>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</si>
  <si>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</si>
  <si>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</si>
  <si>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</si>
  <si>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</si>
  <si>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</si>
  <si>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</si>
  <si>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</si>
  <si>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</si>
  <si>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</si>
  <si>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</si>
  <si>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</si>
  <si>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</si>
  <si>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</si>
  <si>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</si>
  <si>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</si>
  <si>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</si>
  <si>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</si>
  <si>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</si>
  <si>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</si>
  <si>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</si>
  <si>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</si>
  <si>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</si>
  <si>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</si>
  <si>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</si>
  <si>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</si>
  <si>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</si>
  <si>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</si>
  <si>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</si>
  <si>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</si>
  <si>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</si>
  <si>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</si>
  <si>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</si>
  <si>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</si>
  <si>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</si>
  <si>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</si>
  <si>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</si>
  <si>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</si>
  <si>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</si>
  <si>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</si>
  <si>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</si>
  <si>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</si>
  <si>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</si>
  <si>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</si>
  <si>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</si>
  <si>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</si>
  <si>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</si>
  <si>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</si>
  <si>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</si>
  <si>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</si>
  <si>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</si>
  <si>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</si>
  <si>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</si>
  <si>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</si>
  <si>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</si>
  <si>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</si>
  <si>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</si>
  <si>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</si>
  <si>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</si>
  <si>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</si>
  <si>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</si>
  <si>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</si>
  <si>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</si>
  <si>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</si>
  <si>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</si>
  <si>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</si>
  <si>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</si>
  <si>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</si>
  <si>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</si>
  <si>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</si>
  <si>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</si>
  <si>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</si>
  <si>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</si>
  <si>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</si>
  <si>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</si>
  <si>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</si>
  <si>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</si>
  <si>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</si>
  <si>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</si>
  <si>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</si>
  <si>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</si>
  <si>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</si>
  <si>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</si>
  <si>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</si>
  <si>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</si>
  <si>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</si>
  <si>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</si>
  <si>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</si>
  <si>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</si>
  <si>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</si>
  <si>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</si>
  <si>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</si>
  <si>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</si>
  <si>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</si>
  <si>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</si>
  <si>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</si>
  <si>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</si>
  <si>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</si>
  <si>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</si>
  <si>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</si>
  <si>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</si>
  <si>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</si>
  <si>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</si>
  <si>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</si>
  <si>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</si>
  <si>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</si>
  <si>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</si>
  <si>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</si>
  <si>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</si>
  <si>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</si>
  <si>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</si>
  <si>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</si>
  <si>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</si>
  <si>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</si>
  <si>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</si>
  <si>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</si>
  <si>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</si>
  <si>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</si>
  <si>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</si>
  <si>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</si>
  <si>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</si>
  <si>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</si>
  <si>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</si>
  <si>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</si>
  <si>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</si>
  <si>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</si>
  <si>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</si>
  <si>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</si>
  <si>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</si>
  <si>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</si>
  <si>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</si>
  <si>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</si>
  <si>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</si>
  <si>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</si>
  <si>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</si>
  <si>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</si>
  <si>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</si>
  <si>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</si>
  <si>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</si>
  <si>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</si>
  <si>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</si>
  <si>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</si>
  <si>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</si>
  <si>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</si>
  <si>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</si>
  <si>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</si>
  <si>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</si>
  <si>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</si>
  <si>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</si>
  <si>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</si>
  <si>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</si>
  <si>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</si>
  <si>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</si>
  <si>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</si>
  <si>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</si>
  <si>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</si>
  <si>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</si>
  <si>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</si>
  <si>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</si>
  <si>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</si>
  <si>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</si>
  <si>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</si>
  <si>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</si>
  <si>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</si>
  <si>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</si>
  <si>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</si>
  <si>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</si>
  <si>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</si>
  <si>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</si>
  <si>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</si>
  <si>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</si>
  <si>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</si>
  <si>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</si>
  <si>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</si>
  <si>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</si>
  <si>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</si>
  <si>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</si>
  <si>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</si>
  <si>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</si>
  <si>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</si>
  <si>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</si>
  <si>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</si>
  <si>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</si>
  <si>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</si>
  <si>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</si>
  <si>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</si>
  <si>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</si>
  <si>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</si>
  <si>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</si>
  <si>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</si>
  <si>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</si>
  <si>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</si>
  <si>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</si>
  <si>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</si>
  <si>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</si>
  <si>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</si>
  <si>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</si>
  <si>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</si>
  <si>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</si>
  <si>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</si>
  <si>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</si>
  <si>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</si>
  <si>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</si>
  <si>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</si>
  <si>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</si>
  <si>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</si>
  <si>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</si>
  <si>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</si>
  <si>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</si>
  <si>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</si>
  <si>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</si>
  <si>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</si>
  <si>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</si>
  <si>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</si>
  <si>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</si>
  <si>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</si>
  <si>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</si>
  <si>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</si>
  <si>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</si>
  <si>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</si>
  <si>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</si>
  <si>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</si>
  <si>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</si>
  <si>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</si>
  <si>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</si>
  <si>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</si>
  <si>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</si>
  <si>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</si>
  <si>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</si>
  <si>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</si>
  <si>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</si>
  <si>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</si>
  <si>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</si>
  <si>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</si>
  <si>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</si>
  <si>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</si>
  <si>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</si>
  <si>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</si>
  <si>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</si>
  <si>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</si>
  <si>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</si>
  <si>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</si>
  <si>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</si>
  <si>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</si>
  <si>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</si>
  <si>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</si>
  <si>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</si>
  <si>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</si>
  <si>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</si>
  <si>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</si>
  <si>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</si>
  <si>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</si>
  <si>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</si>
  <si>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</si>
  <si>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</si>
  <si>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</si>
  <si>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</si>
  <si>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</si>
  <si>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</si>
  <si>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</si>
  <si>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</si>
  <si>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</si>
  <si>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</si>
  <si>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</si>
  <si>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</si>
  <si>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</si>
  <si>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</si>
  <si>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</si>
  <si>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</si>
  <si>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</si>
  <si>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</si>
  <si>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</si>
  <si>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</si>
  <si>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</si>
  <si>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</si>
  <si>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</si>
  <si>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</si>
  <si>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</si>
  <si>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</si>
  <si>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</si>
  <si>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</si>
  <si>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</si>
  <si>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</si>
  <si>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</si>
  <si>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</si>
  <si>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</si>
  <si>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</si>
  <si>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</si>
  <si>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</si>
  <si>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</si>
  <si>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</si>
  <si>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</si>
  <si>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</si>
  <si>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</si>
  <si>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</si>
  <si>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</si>
  <si>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</si>
  <si>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</si>
  <si>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</si>
  <si>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</si>
  <si>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</si>
  <si>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</si>
  <si>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</si>
  <si>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</si>
  <si>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</si>
  <si>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</si>
  <si>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</si>
  <si>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</si>
  <si>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</si>
  <si>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</si>
  <si>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</si>
  <si>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</si>
  <si>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</si>
  <si>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</si>
  <si>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</si>
  <si>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</si>
  <si>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</si>
  <si>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</si>
  <si>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</si>
  <si>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</si>
  <si>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</si>
  <si>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</si>
  <si>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</si>
  <si>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</si>
  <si>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</si>
  <si>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</si>
  <si>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</si>
  <si>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</si>
  <si>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</si>
  <si>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</si>
  <si>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</si>
  <si>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</si>
  <si>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</si>
  <si>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</si>
  <si>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</si>
  <si>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</si>
  <si>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</si>
  <si>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</si>
  <si>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</si>
  <si>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</si>
  <si>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</si>
  <si>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</si>
  <si>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</si>
  <si>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</si>
  <si>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</si>
  <si>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</si>
  <si>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</si>
  <si>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</si>
  <si>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</si>
  <si>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</si>
  <si>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</si>
  <si>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</si>
  <si>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</si>
  <si>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</si>
  <si>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</si>
  <si>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</si>
  <si>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</si>
  <si>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</si>
  <si>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</si>
  <si>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</si>
  <si>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</si>
  <si>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</si>
  <si>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</si>
  <si>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</si>
  <si>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</si>
  <si>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</si>
  <si>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</si>
  <si>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</si>
  <si>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</si>
  <si>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</si>
  <si>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</si>
  <si>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</si>
  <si>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</si>
  <si>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</si>
  <si>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</si>
  <si>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</si>
  <si>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</si>
  <si>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</si>
  <si>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</si>
  <si>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</si>
  <si>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</si>
  <si>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</si>
  <si>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</si>
  <si>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</si>
  <si>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</si>
  <si>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</si>
  <si>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</si>
  <si>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</si>
  <si>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</si>
  <si>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</si>
  <si>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</si>
  <si>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</si>
  <si>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</si>
  <si>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</si>
  <si>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</si>
  <si>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</si>
  <si>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</si>
  <si>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</si>
  <si>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</si>
  <si>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</si>
  <si>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</si>
  <si>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</si>
  <si>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</si>
  <si>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</si>
  <si>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</si>
  <si>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</si>
  <si>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</si>
  <si>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</si>
  <si>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</si>
  <si>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</si>
  <si>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</si>
  <si>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</si>
  <si>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</si>
  <si>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</si>
  <si>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</si>
  <si>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</si>
  <si>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</si>
  <si>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</si>
  <si>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</si>
  <si>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</si>
  <si>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</si>
  <si>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</si>
  <si>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</si>
  <si>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</si>
  <si>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</si>
  <si>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</si>
  <si>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</si>
  <si>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</si>
  <si>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</si>
  <si>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</si>
  <si>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</si>
  <si>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</si>
  <si>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</si>
  <si>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</si>
  <si>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</si>
  <si>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</si>
  <si>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</si>
  <si>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</si>
  <si>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</si>
  <si>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</si>
  <si>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</si>
  <si>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</si>
  <si>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</si>
  <si>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</si>
  <si>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</si>
  <si>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</si>
  <si>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</si>
  <si>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</si>
  <si>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</si>
  <si>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</si>
  <si>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</si>
  <si>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</si>
  <si>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</si>
  <si>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</si>
  <si>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</si>
  <si>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</si>
  <si>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</si>
  <si>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</si>
  <si>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</si>
  <si>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</si>
  <si>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</si>
  <si>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</si>
  <si>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</si>
  <si>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</si>
  <si>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</si>
  <si>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</si>
  <si>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</si>
  <si>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</si>
  <si>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</si>
  <si>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</si>
  <si>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</si>
  <si>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</si>
  <si>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</si>
  <si>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</si>
  <si>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</si>
  <si>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</si>
  <si>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</si>
  <si>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</si>
  <si>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</si>
  <si>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</si>
  <si>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</si>
  <si>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</si>
  <si>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</si>
  <si>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</si>
  <si>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</si>
  <si>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</si>
  <si>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</si>
  <si>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</si>
  <si>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</si>
  <si>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</si>
  <si>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</si>
  <si>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</si>
  <si>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</si>
  <si>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</si>
  <si>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</si>
  <si>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</si>
  <si>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</si>
  <si>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</si>
  <si>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</si>
  <si>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</si>
  <si>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</si>
  <si>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</si>
  <si>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</si>
  <si>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</si>
  <si>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</si>
  <si>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</si>
  <si>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</si>
  <si>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</si>
  <si>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</si>
  <si>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</si>
  <si>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</si>
  <si>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</si>
  <si>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</si>
  <si>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</si>
  <si>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</si>
  <si>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</si>
  <si>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</si>
  <si>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</si>
  <si>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</si>
  <si>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</si>
  <si>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</si>
  <si>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</si>
  <si>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</si>
  <si>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</si>
  <si>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</si>
  <si>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</si>
  <si>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</si>
  <si>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</si>
  <si>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</si>
  <si>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</si>
  <si>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</si>
  <si>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</si>
  <si>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</si>
  <si>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</si>
  <si>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</si>
  <si>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</si>
  <si>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</si>
  <si>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</si>
  <si>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</si>
  <si>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</si>
  <si>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</si>
  <si>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</si>
  <si>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</si>
  <si>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</si>
  <si>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</si>
  <si>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</si>
  <si>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</si>
  <si>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</si>
  <si>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</si>
  <si>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</si>
  <si>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</si>
  <si>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</si>
  <si>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</si>
  <si>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</si>
  <si>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</si>
  <si>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</si>
  <si>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</si>
  <si>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</si>
  <si>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</si>
  <si>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</si>
  <si>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</si>
  <si>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</si>
  <si>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</si>
  <si>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</si>
  <si>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</si>
  <si>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</si>
  <si>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</si>
  <si>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</si>
  <si>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</si>
  <si>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</si>
  <si>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</si>
  <si>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</si>
  <si>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</si>
  <si>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</si>
  <si>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</si>
  <si>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</si>
  <si>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</si>
  <si>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</si>
  <si>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</si>
  <si>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</si>
  <si>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</si>
  <si>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</si>
  <si>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</si>
  <si>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</si>
  <si>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</si>
  <si>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</si>
  <si>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</si>
  <si>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</si>
  <si>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</si>
  <si>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</si>
  <si>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</si>
  <si>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</si>
  <si>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</si>
  <si>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</si>
  <si>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</si>
  <si>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</si>
  <si>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</si>
  <si>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</si>
  <si>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</si>
  <si>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</si>
  <si>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</si>
  <si>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</si>
  <si>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</si>
  <si>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</si>
  <si>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</si>
  <si>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</si>
  <si>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</si>
  <si>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</si>
  <si>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</si>
  <si>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</si>
  <si>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</si>
  <si>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</si>
  <si>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</si>
  <si>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</si>
  <si>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</si>
  <si>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</si>
  <si>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</si>
  <si>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</si>
  <si>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</si>
  <si>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</si>
  <si>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</si>
  <si>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</si>
  <si>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</si>
  <si>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</si>
  <si>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</si>
  <si>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</si>
  <si>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</si>
  <si>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</si>
  <si>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</si>
  <si>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</si>
  <si>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</si>
  <si>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</si>
  <si>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</si>
  <si>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</si>
  <si>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</si>
  <si>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</si>
  <si>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</si>
  <si>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</si>
  <si>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</si>
  <si>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</si>
  <si>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</si>
  <si>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</si>
  <si>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</si>
  <si>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</si>
  <si>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</si>
  <si>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</si>
  <si>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</si>
  <si>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</si>
  <si>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</si>
  <si>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</si>
  <si>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</si>
  <si>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</si>
  <si>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</si>
  <si>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</si>
  <si>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</si>
  <si>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</si>
  <si>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</si>
  <si>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</si>
  <si>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</si>
  <si>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</si>
  <si>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</si>
  <si>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</si>
  <si>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</si>
  <si>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</si>
  <si>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</si>
  <si>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</si>
  <si>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</si>
  <si>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</si>
  <si>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</si>
  <si>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</si>
  <si>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</si>
  <si>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</si>
  <si>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</si>
  <si>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</si>
  <si>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</si>
  <si>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</si>
  <si>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</si>
  <si>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</si>
  <si>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</si>
  <si>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</si>
  <si>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</si>
  <si>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</si>
  <si>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</si>
  <si>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</si>
  <si>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</si>
  <si>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</si>
  <si>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</si>
  <si>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</si>
  <si>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</si>
  <si>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</si>
  <si>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</si>
  <si>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</si>
  <si>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</si>
  <si>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</si>
  <si>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</si>
  <si>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</si>
  <si>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</si>
  <si>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</si>
  <si>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</si>
  <si>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</si>
  <si>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</si>
  <si>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</si>
  <si>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</si>
  <si>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</si>
  <si>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</si>
  <si>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</si>
  <si>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</si>
  <si>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</si>
  <si>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</si>
  <si>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</si>
  <si>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</si>
  <si>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</si>
  <si>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</si>
  <si>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</si>
  <si>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</si>
  <si>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</si>
  <si>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</si>
  <si>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</si>
  <si>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</si>
  <si>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</si>
  <si>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</si>
  <si>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</si>
  <si>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</si>
  <si>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</si>
  <si>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</si>
  <si>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</si>
  <si>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</si>
  <si>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</si>
  <si>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</si>
  <si>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</si>
  <si>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</si>
  <si>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</si>
  <si>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</si>
  <si>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</si>
  <si>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</si>
  <si>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</si>
  <si>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</si>
  <si>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</si>
  <si>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</si>
  <si>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</si>
  <si>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</si>
  <si>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</si>
  <si>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</si>
  <si>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</si>
  <si>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</si>
  <si>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</si>
  <si>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</si>
  <si>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</si>
  <si>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</si>
  <si>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</si>
  <si>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</si>
  <si>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</si>
  <si>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</si>
  <si>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</si>
  <si>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</si>
  <si>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</si>
  <si>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</si>
  <si>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</si>
  <si>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</si>
  <si>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</si>
  <si>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</si>
  <si>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</si>
  <si>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</si>
  <si>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</si>
  <si>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</si>
  <si>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</si>
  <si>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</si>
  <si>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</si>
  <si>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</si>
  <si>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</si>
  <si>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</si>
  <si>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</si>
  <si>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</si>
  <si>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</si>
  <si>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</si>
  <si>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</si>
  <si>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</si>
  <si>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</si>
  <si>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</si>
  <si>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</si>
  <si>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</si>
  <si>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</si>
  <si>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</si>
  <si>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</si>
  <si>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</si>
  <si>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</si>
  <si>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</si>
  <si>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</si>
  <si>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</si>
  <si>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</si>
  <si>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</si>
  <si>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</si>
  <si>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</si>
  <si>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</si>
  <si>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</si>
  <si>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</si>
  <si>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</si>
  <si>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</si>
  <si>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</si>
  <si>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</si>
  <si>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</si>
  <si>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</si>
  <si>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</si>
  <si>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</si>
  <si>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</si>
  <si>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</si>
  <si>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</si>
  <si>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</si>
  <si>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</si>
  <si>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</si>
  <si>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</si>
  <si>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</si>
  <si>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</si>
  <si>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</si>
  <si>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</si>
  <si>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</si>
  <si>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</si>
  <si>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</si>
  <si>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</si>
  <si>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</si>
  <si>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</si>
  <si>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</si>
  <si>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</si>
  <si>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</si>
  <si>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</si>
  <si>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</si>
  <si>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</si>
  <si>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</si>
  <si>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</si>
  <si>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</si>
  <si>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</si>
  <si>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</si>
  <si>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</si>
  <si>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</si>
  <si>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</si>
  <si>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</si>
  <si>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</si>
  <si>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</si>
  <si>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</si>
  <si>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</si>
  <si>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</si>
  <si>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</si>
  <si>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</si>
  <si>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</si>
  <si>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</si>
  <si>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</si>
  <si>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</si>
  <si>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</si>
  <si>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</si>
  <si>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</si>
  <si>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</si>
  <si>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</si>
  <si>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</si>
  <si>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</si>
  <si>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</si>
  <si>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</si>
  <si>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</si>
  <si>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</si>
  <si>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</si>
  <si>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</si>
  <si>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</si>
  <si>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</si>
  <si>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</si>
  <si>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</si>
  <si>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</si>
  <si>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</si>
  <si>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</si>
  <si>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</si>
  <si>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</si>
  <si>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</si>
  <si>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</si>
  <si>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</si>
  <si>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</si>
  <si>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</si>
  <si>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</si>
  <si>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</si>
  <si>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</si>
  <si>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</si>
  <si>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</si>
  <si>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</si>
  <si>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</si>
  <si>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</si>
  <si>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</si>
  <si>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</si>
  <si>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</si>
  <si>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</si>
  <si>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</si>
  <si>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</si>
  <si>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</si>
  <si>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</si>
  <si>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</si>
  <si>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</si>
  <si>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</si>
  <si>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</si>
  <si>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</si>
  <si>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</si>
  <si>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</si>
  <si>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</si>
  <si>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</si>
  <si>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</si>
  <si>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</si>
  <si>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</si>
  <si>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</si>
  <si>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</si>
  <si>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</si>
  <si>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</si>
  <si>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</si>
  <si>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</si>
  <si>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</si>
  <si>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</si>
  <si>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</si>
  <si>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</si>
  <si>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</si>
  <si>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</si>
  <si>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</si>
  <si>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</si>
  <si>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</si>
  <si>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</si>
  <si>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</si>
  <si>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</si>
  <si>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</si>
  <si>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</si>
  <si>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</si>
  <si>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</si>
  <si>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</si>
  <si>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</si>
  <si>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</si>
  <si>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</si>
  <si>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</si>
  <si>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</si>
  <si>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</si>
  <si>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</si>
  <si>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</si>
  <si>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</si>
  <si>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</si>
  <si>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</si>
  <si>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</si>
  <si>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</si>
  <si>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</si>
  <si>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</si>
  <si>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</si>
  <si>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</si>
  <si>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</si>
  <si>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</si>
  <si>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</si>
  <si>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</si>
  <si>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</si>
  <si>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</si>
  <si>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</si>
  <si>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</si>
  <si>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</si>
  <si>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</si>
  <si>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</si>
  <si>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</si>
  <si>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</si>
  <si>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</si>
  <si>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</si>
  <si>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</si>
  <si>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</si>
  <si>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</si>
  <si>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</si>
  <si>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</si>
  <si>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</si>
  <si>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</si>
  <si>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</si>
  <si>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</si>
  <si>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</si>
  <si>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</si>
  <si>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</si>
  <si>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</si>
  <si>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</si>
  <si>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</si>
  <si>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</si>
  <si>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</si>
  <si>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</si>
  <si>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</si>
  <si>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</si>
  <si>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</si>
  <si>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</si>
  <si>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</si>
  <si>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</si>
  <si>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</si>
  <si>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</si>
  <si>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</si>
  <si>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</si>
  <si>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</si>
  <si>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</si>
  <si>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</si>
  <si>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</si>
  <si>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</si>
  <si>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</si>
  <si>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</si>
  <si>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</si>
  <si>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</si>
  <si>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</si>
  <si>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</si>
  <si>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</si>
  <si>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</si>
  <si>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</si>
  <si>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</si>
  <si>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</si>
  <si>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</si>
  <si>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</si>
  <si>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</si>
  <si>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</si>
  <si>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</si>
  <si>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</si>
  <si>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</si>
  <si>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</si>
  <si>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</si>
  <si>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</si>
  <si>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</si>
  <si>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</si>
  <si>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</si>
  <si>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</si>
  <si>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</si>
  <si>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</si>
  <si>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</si>
  <si>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</si>
  <si>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</si>
  <si>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</si>
  <si>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</si>
  <si>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</si>
  <si>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</si>
  <si>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</si>
  <si>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</si>
  <si>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</si>
  <si>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</si>
  <si>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</si>
  <si>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</si>
  <si>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</si>
  <si>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</si>
  <si>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</si>
  <si>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</si>
  <si>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</si>
  <si>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</si>
  <si>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</si>
  <si>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</si>
  <si>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</si>
  <si>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</si>
  <si>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</si>
  <si>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</si>
  <si>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</si>
  <si>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</si>
  <si>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</si>
  <si>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</si>
  <si>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</si>
  <si>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</si>
  <si>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</si>
  <si>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</si>
  <si>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</si>
  <si>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</si>
  <si>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</si>
  <si>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</si>
  <si>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</si>
  <si>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</si>
  <si>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</si>
  <si>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</si>
  <si>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</si>
  <si>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</si>
  <si>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</si>
  <si>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</si>
  <si>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</si>
  <si>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</si>
  <si>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</si>
  <si>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</si>
  <si>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</si>
  <si>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</si>
  <si>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</si>
  <si>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</si>
  <si>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</si>
  <si>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</si>
  <si>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</si>
  <si>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</si>
  <si>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</si>
  <si>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</si>
  <si>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</si>
  <si>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</si>
  <si>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</si>
  <si>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</si>
  <si>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</si>
  <si>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</si>
  <si>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</si>
  <si>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</si>
  <si>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</si>
  <si>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</si>
  <si>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</si>
  <si>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</si>
  <si>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</si>
  <si>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</si>
  <si>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</si>
  <si>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</si>
  <si>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</si>
  <si>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</si>
  <si>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</si>
  <si>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</si>
  <si>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</si>
  <si>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</si>
  <si>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</si>
  <si>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</si>
  <si>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</si>
  <si>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</si>
  <si>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</si>
  <si>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</si>
  <si>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</si>
  <si>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</si>
  <si>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</si>
  <si>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</si>
  <si>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</si>
  <si>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</si>
  <si>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</si>
  <si>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</si>
  <si>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</si>
  <si>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</si>
  <si>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</si>
  <si>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</si>
  <si>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</si>
  <si>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</si>
  <si>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</si>
  <si>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</si>
  <si>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</si>
  <si>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</si>
  <si>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</si>
  <si>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</si>
  <si>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</si>
  <si>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</si>
  <si>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</si>
  <si>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</si>
  <si>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</si>
  <si>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</si>
  <si>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</si>
  <si>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</si>
  <si>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</si>
  <si>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</si>
  <si>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</si>
  <si>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</si>
  <si>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</si>
  <si>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</si>
  <si>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</si>
  <si>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</si>
  <si>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</si>
  <si>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</si>
  <si>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</si>
  <si>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</si>
  <si>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</si>
  <si>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</si>
  <si>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</si>
  <si>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</si>
  <si>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</si>
  <si>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</si>
  <si>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</si>
  <si>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</si>
  <si>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</si>
  <si>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</si>
  <si>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</si>
  <si>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</si>
  <si>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</si>
  <si>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</si>
  <si>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</si>
  <si>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</si>
  <si>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</si>
  <si>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</si>
  <si>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</si>
  <si>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</si>
  <si>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</si>
  <si>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</si>
  <si>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</si>
  <si>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</si>
  <si>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</si>
  <si>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</si>
  <si>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</si>
  <si>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</si>
  <si>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</si>
  <si>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</si>
  <si>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</si>
  <si>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</si>
  <si>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</si>
  <si>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</si>
  <si>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</si>
  <si>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</si>
  <si>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</si>
  <si>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</si>
  <si>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</si>
  <si>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</si>
  <si>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</si>
  <si>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</si>
  <si>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</si>
  <si>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</si>
  <si>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</si>
  <si>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</si>
  <si>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</si>
  <si>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</si>
  <si>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</si>
  <si>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</si>
  <si>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</si>
  <si>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</si>
  <si>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</si>
  <si>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</si>
  <si>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</si>
  <si>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</si>
  <si>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</si>
  <si>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</si>
  <si>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</si>
  <si>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</si>
  <si>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</si>
  <si>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</si>
  <si>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</si>
  <si>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</si>
  <si>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</si>
  <si>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</si>
  <si>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</si>
  <si>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</si>
  <si>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</si>
  <si>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</si>
  <si>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</si>
  <si>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</si>
  <si>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</si>
  <si>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</si>
  <si>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</si>
  <si>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</si>
  <si>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</si>
  <si>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</si>
  <si>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</si>
  <si>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</si>
  <si>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</si>
  <si>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</si>
  <si>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</si>
  <si>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</si>
  <si>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</si>
  <si>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</si>
  <si>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</si>
  <si>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</si>
  <si>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</si>
  <si>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</si>
  <si>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</si>
  <si>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</si>
  <si>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</si>
  <si>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</si>
  <si>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</si>
  <si>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</si>
  <si>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</si>
  <si>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</si>
  <si>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</si>
  <si>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</si>
  <si>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</si>
  <si>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</si>
  <si>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</si>
  <si>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</si>
  <si>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</si>
  <si>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</si>
  <si>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</si>
  <si>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</si>
  <si>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</si>
  <si>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</si>
  <si>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</si>
  <si>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</si>
  <si>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</si>
  <si>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</si>
  <si>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</si>
  <si>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</si>
  <si>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</si>
  <si>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</si>
  <si>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</si>
  <si>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</si>
  <si>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</si>
  <si>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</si>
  <si>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</si>
  <si>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</si>
  <si>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</si>
  <si>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</si>
  <si>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</si>
  <si>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</si>
  <si>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</si>
  <si>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</si>
  <si>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</si>
  <si>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</si>
  <si>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</si>
  <si>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</si>
  <si>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</si>
  <si>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</si>
  <si>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</si>
  <si>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</si>
  <si>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</si>
  <si>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</si>
  <si>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</si>
  <si>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</si>
  <si>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</si>
  <si>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</si>
  <si>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</si>
  <si>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</si>
  <si>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</si>
  <si>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</si>
  <si>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</si>
  <si>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</si>
  <si>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</si>
  <si>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</si>
  <si>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</si>
  <si>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</si>
  <si>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</si>
  <si>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</si>
  <si>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</si>
  <si>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</si>
  <si>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</si>
  <si>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</si>
  <si>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</si>
  <si>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</si>
  <si>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</si>
  <si>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</si>
  <si>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</si>
  <si>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</si>
  <si>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</si>
  <si>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</si>
  <si>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</si>
  <si>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</si>
  <si>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</si>
  <si>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</si>
  <si>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</si>
  <si>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</si>
  <si>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</si>
  <si>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</si>
  <si>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</si>
  <si>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</si>
  <si>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</si>
  <si>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</si>
  <si>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</si>
  <si>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</si>
  <si>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</si>
  <si>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</si>
  <si>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</si>
  <si>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</si>
  <si>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</si>
  <si>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</si>
  <si>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</si>
  <si>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</si>
  <si>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</si>
  <si>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</si>
  <si>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</si>
  <si>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</si>
  <si>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</si>
  <si>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</si>
  <si>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</si>
  <si>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</si>
  <si>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</si>
  <si>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</si>
  <si>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</si>
  <si>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</si>
  <si>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</si>
  <si>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</si>
  <si>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</si>
  <si>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</si>
  <si>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</si>
  <si>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</si>
  <si>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</si>
  <si>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</si>
  <si>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</si>
  <si>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</si>
  <si>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</si>
  <si>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</si>
  <si>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</si>
  <si>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</si>
  <si>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</si>
  <si>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</si>
  <si>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</si>
  <si>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</si>
  <si>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</si>
  <si>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</si>
  <si>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</si>
  <si>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</si>
  <si>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</si>
  <si>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</si>
  <si>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</si>
  <si>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</si>
  <si>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</si>
  <si>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</si>
  <si>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</si>
  <si>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</si>
  <si>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</si>
  <si>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</si>
  <si>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</si>
  <si>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</si>
  <si>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</si>
  <si>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</si>
  <si>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</si>
  <si>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</si>
  <si>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</si>
  <si>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</si>
  <si>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</si>
  <si>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</si>
  <si>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</si>
  <si>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</si>
  <si>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</si>
  <si>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</si>
  <si>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</si>
  <si>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</si>
  <si>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</si>
  <si>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</si>
  <si>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</si>
  <si>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</si>
  <si>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</si>
  <si>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</si>
  <si>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</si>
  <si>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</si>
  <si>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</si>
  <si>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</si>
  <si>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</si>
  <si>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</si>
  <si>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</si>
  <si>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</si>
  <si>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</si>
  <si>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</si>
  <si>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</si>
  <si>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</si>
  <si>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</si>
  <si>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</si>
  <si>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</si>
  <si>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</si>
  <si>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</si>
  <si>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</si>
  <si>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</si>
  <si>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</si>
  <si>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</si>
  <si>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</si>
  <si>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</si>
  <si>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</si>
  <si>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</si>
  <si>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</si>
  <si>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</si>
  <si>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</si>
  <si>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</si>
  <si>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</si>
  <si>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</si>
  <si>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</si>
  <si>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</si>
  <si>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</si>
  <si>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</si>
  <si>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</si>
  <si>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</si>
  <si>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</si>
  <si>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</si>
  <si>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</si>
  <si>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</si>
  <si>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</si>
  <si>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</si>
  <si>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</si>
  <si>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</si>
  <si>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</si>
  <si>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</si>
  <si>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</si>
  <si>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</si>
  <si>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</si>
  <si>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</si>
  <si>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</si>
  <si>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</si>
  <si>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</si>
  <si>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</si>
  <si>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</si>
  <si>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</si>
  <si>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</si>
  <si>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</si>
  <si>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</si>
  <si>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</si>
  <si>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</si>
  <si>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</si>
  <si>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</si>
  <si>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</si>
  <si>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</si>
  <si>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</si>
  <si>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</si>
  <si>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</si>
  <si>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</si>
  <si>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</si>
  <si>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</si>
  <si>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</si>
  <si>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</si>
  <si>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</si>
  <si>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</si>
  <si>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</si>
  <si>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</si>
  <si>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</si>
  <si>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</si>
  <si>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</si>
  <si>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</si>
  <si>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</si>
  <si>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</si>
  <si>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</si>
  <si>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</si>
  <si>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</si>
  <si>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</si>
  <si>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</si>
  <si>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</si>
  <si>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</si>
  <si>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</si>
  <si>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</si>
  <si>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</si>
  <si>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</si>
  <si>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</si>
  <si>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</si>
  <si>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</si>
  <si>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</si>
  <si>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</si>
  <si>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</si>
  <si>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</si>
  <si>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</si>
  <si>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</si>
  <si>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</si>
  <si>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</si>
  <si>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</si>
  <si>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</si>
  <si>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</si>
  <si>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</si>
  <si>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</si>
  <si>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</si>
  <si>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</si>
  <si>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</si>
  <si>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</si>
  <si>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</si>
  <si>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</si>
  <si>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</si>
  <si>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</si>
  <si>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</si>
  <si>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</si>
  <si>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</si>
  <si>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</si>
  <si>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</si>
  <si>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</si>
  <si>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</si>
  <si>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</si>
  <si>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</si>
  <si>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</si>
  <si>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</si>
  <si>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</si>
  <si>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</si>
  <si>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</si>
  <si>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</si>
  <si>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</si>
  <si>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</si>
  <si>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</si>
  <si>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</si>
  <si>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</si>
  <si>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</si>
  <si>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</si>
  <si>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</si>
  <si>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</si>
  <si>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</si>
  <si>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</si>
  <si>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</si>
  <si>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</si>
  <si>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</si>
  <si>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</si>
  <si>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</si>
  <si>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</si>
  <si>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</si>
  <si>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</si>
  <si>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</si>
  <si>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</si>
  <si>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</si>
  <si>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</si>
  <si>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</si>
  <si>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</si>
  <si>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</si>
  <si>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</si>
  <si>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</si>
  <si>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</si>
  <si>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</si>
  <si>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</si>
  <si>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</si>
  <si>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</si>
  <si>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</si>
  <si>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</si>
  <si>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</si>
  <si>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</si>
  <si>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</si>
  <si>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</si>
  <si>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</si>
  <si>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</si>
  <si>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</si>
  <si>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</si>
  <si>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</si>
  <si>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</si>
  <si>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</si>
  <si>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</si>
  <si>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</si>
  <si>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</si>
  <si>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</si>
  <si>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</si>
  <si>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</si>
  <si>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</si>
  <si>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</si>
  <si>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</si>
  <si>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</si>
  <si>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</si>
  <si>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</si>
  <si>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</si>
  <si>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</si>
  <si>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</si>
  <si>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</si>
  <si>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</si>
  <si>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</si>
  <si>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</si>
  <si>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</si>
  <si>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</si>
  <si>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</si>
  <si>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</si>
  <si>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</si>
  <si>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</si>
  <si>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</si>
  <si>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</si>
  <si>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</si>
  <si>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</si>
  <si>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</si>
  <si>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</si>
  <si>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</si>
  <si>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</si>
  <si>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</si>
  <si>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</si>
  <si>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</si>
  <si>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</si>
  <si>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</si>
  <si>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</si>
  <si>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</si>
  <si>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</si>
  <si>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</si>
  <si>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</si>
  <si>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</si>
  <si>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</si>
  <si>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</si>
  <si>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</si>
  <si>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</si>
  <si>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</si>
  <si>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</si>
  <si>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</si>
  <si>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</si>
  <si>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</si>
  <si>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</si>
  <si>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</si>
  <si>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</si>
  <si>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</si>
  <si>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</si>
  <si>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</si>
  <si>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</si>
  <si>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</si>
  <si>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</si>
  <si>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</si>
  <si>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</si>
  <si>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</si>
  <si>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</si>
  <si>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</si>
  <si>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</si>
  <si>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</si>
  <si>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</si>
  <si>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</si>
  <si>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</si>
  <si>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</si>
  <si>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</si>
  <si>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</si>
  <si>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</si>
  <si>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</si>
  <si>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</si>
  <si>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</si>
  <si>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</si>
  <si>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</si>
  <si>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</si>
  <si>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</si>
  <si>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</si>
  <si>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</si>
  <si>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</si>
  <si>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</si>
  <si>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</si>
  <si>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</si>
  <si>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</si>
  <si>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</si>
  <si>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</si>
  <si>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</si>
  <si>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</si>
  <si>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</si>
  <si>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</si>
  <si>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</si>
  <si>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</si>
  <si>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</si>
  <si>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</si>
  <si>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</si>
  <si>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</si>
  <si>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</si>
  <si>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</si>
  <si>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</si>
  <si>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</si>
  <si>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</si>
  <si>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</si>
  <si>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</si>
  <si>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</si>
  <si>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</si>
  <si>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</si>
  <si>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</si>
  <si>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</si>
  <si>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</si>
  <si>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</si>
  <si>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</si>
  <si>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</si>
  <si>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</si>
  <si>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</si>
  <si>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</si>
  <si>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</si>
  <si>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</si>
  <si>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</si>
  <si>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</si>
  <si>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</si>
  <si>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</si>
  <si>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</si>
  <si>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</si>
  <si>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</si>
  <si>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</si>
  <si>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</si>
  <si>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</si>
  <si>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</si>
  <si>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</si>
  <si>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</si>
  <si>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</si>
  <si>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</si>
  <si>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</si>
  <si>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</si>
  <si>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</si>
  <si>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</si>
  <si>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</si>
  <si>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</si>
  <si>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</si>
  <si>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</si>
  <si>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</si>
  <si>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</si>
  <si>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</si>
  <si>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</si>
  <si>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</si>
  <si>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</si>
  <si>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</si>
  <si>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</si>
  <si>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</si>
  <si>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</si>
  <si>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</si>
  <si>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</si>
  <si>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</si>
  <si>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</si>
  <si>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</si>
  <si>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</si>
  <si>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</si>
  <si>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</si>
  <si>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</si>
  <si>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</si>
  <si>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</si>
  <si>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</si>
  <si>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</si>
  <si>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</si>
  <si>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</si>
  <si>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</si>
  <si>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</si>
  <si>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</si>
  <si>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</si>
  <si>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</si>
  <si>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</si>
  <si>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</si>
  <si>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</si>
  <si>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</si>
  <si>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</si>
  <si>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</si>
  <si>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</si>
  <si>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</si>
  <si>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</si>
  <si>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</si>
  <si>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</si>
  <si>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</si>
  <si>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</si>
  <si>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</si>
  <si>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</si>
  <si>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</si>
  <si>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</si>
  <si>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</si>
  <si>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</si>
  <si>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</si>
  <si>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</si>
  <si>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</si>
  <si>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</si>
  <si>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</si>
  <si>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</si>
  <si>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</si>
  <si>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</si>
  <si>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</si>
  <si>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</si>
  <si>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</si>
  <si>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</si>
  <si>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</si>
  <si>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</si>
  <si>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</si>
  <si>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</si>
  <si>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</si>
  <si>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</si>
  <si>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</si>
  <si>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</si>
  <si>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</si>
  <si>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</si>
  <si>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</si>
  <si>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</si>
  <si>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</si>
  <si>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</si>
  <si>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</si>
  <si>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</si>
  <si>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</si>
  <si>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</si>
  <si>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</si>
  <si>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</si>
  <si>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</si>
  <si>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</si>
  <si>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</si>
  <si>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</si>
  <si>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</si>
  <si>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</si>
  <si>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</si>
  <si>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</si>
  <si>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</si>
  <si>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</si>
  <si>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</si>
  <si>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</si>
  <si>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</si>
  <si>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</si>
  <si>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</si>
  <si>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</si>
  <si>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</si>
  <si>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</si>
  <si>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</si>
  <si>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</si>
  <si>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</si>
  <si>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</si>
  <si>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</si>
  <si>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</si>
  <si>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</si>
  <si>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</si>
  <si>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</si>
  <si>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</si>
  <si>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</si>
  <si>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</si>
  <si>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</si>
  <si>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</si>
  <si>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</si>
  <si>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</si>
  <si>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</si>
  <si>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</si>
  <si>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</si>
  <si>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</si>
  <si>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</si>
  <si>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</si>
  <si>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</si>
  <si>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</si>
  <si>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</si>
  <si>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</si>
  <si>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</si>
  <si>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</si>
  <si>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</si>
  <si>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</si>
  <si>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</si>
  <si>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</si>
  <si>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</si>
  <si>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</si>
  <si>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</si>
  <si>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</si>
  <si>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</si>
  <si>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</si>
  <si>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</si>
  <si>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</si>
  <si>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</si>
  <si>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</si>
  <si>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</si>
  <si>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</si>
  <si>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</si>
  <si>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</si>
  <si>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</si>
  <si>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</si>
  <si>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</si>
  <si>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</si>
  <si>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</si>
  <si>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</si>
  <si>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</si>
  <si>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</si>
  <si>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</si>
  <si>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</si>
  <si>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</si>
  <si>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</si>
  <si>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</si>
  <si>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</si>
  <si>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</si>
  <si>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</si>
  <si>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</si>
  <si>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</si>
  <si>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</si>
  <si>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</si>
  <si>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</si>
  <si>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</si>
  <si>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</si>
  <si>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</si>
  <si>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</si>
  <si>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</si>
  <si>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</si>
  <si>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</si>
  <si>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</si>
  <si>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</si>
  <si>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</si>
  <si>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</si>
  <si>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</si>
  <si>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</si>
  <si>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</si>
  <si>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</si>
  <si>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</si>
  <si>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</si>
  <si>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</si>
  <si>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</si>
  <si>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</si>
  <si>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</si>
  <si>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</si>
  <si>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</si>
  <si>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</si>
  <si>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</si>
  <si>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</si>
  <si>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</si>
  <si>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</si>
  <si>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</si>
  <si>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</si>
  <si>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</si>
  <si>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</si>
  <si>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</si>
  <si>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</si>
  <si>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</si>
  <si>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</si>
  <si>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</si>
  <si>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</si>
  <si>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</si>
  <si>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</si>
  <si>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</si>
  <si>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</si>
  <si>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</si>
  <si>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</si>
  <si>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</si>
  <si>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</si>
  <si>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</si>
  <si>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</si>
  <si>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</si>
  <si>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</si>
  <si>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</si>
  <si>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</si>
  <si>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</si>
  <si>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</si>
  <si>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</si>
  <si>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</si>
  <si>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</si>
  <si>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</si>
  <si>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</si>
  <si>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</si>
  <si>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</si>
  <si>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</si>
  <si>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</si>
  <si>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</si>
  <si>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</si>
  <si>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</si>
  <si>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</si>
  <si>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</si>
  <si>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</si>
  <si>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</si>
  <si>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</si>
  <si>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</si>
  <si>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</si>
  <si>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</si>
  <si>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</si>
  <si>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</si>
  <si>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</si>
  <si>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</si>
  <si>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</si>
  <si>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</si>
  <si>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</si>
  <si>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</si>
  <si>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</si>
  <si>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</si>
  <si>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</si>
  <si>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</si>
  <si>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</si>
  <si>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</si>
  <si>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</si>
  <si>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</si>
  <si>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</si>
  <si>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</si>
  <si>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</si>
  <si>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</si>
  <si>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</si>
  <si>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</si>
  <si>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</si>
  <si>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</si>
  <si>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</si>
  <si>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</si>
  <si>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</si>
  <si>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</si>
  <si>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</si>
  <si>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</si>
  <si>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</si>
  <si>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</si>
  <si>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</si>
  <si>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</si>
  <si>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</si>
  <si>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</si>
  <si>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</si>
  <si>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</si>
  <si>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</si>
  <si>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</si>
  <si>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</si>
  <si>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</si>
  <si>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</si>
  <si>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</si>
  <si>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</si>
  <si>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</si>
  <si>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</si>
  <si>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</si>
  <si>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</si>
  <si>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</si>
  <si>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</si>
  <si>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</si>
  <si>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</si>
  <si>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</si>
  <si>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</si>
  <si>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</si>
  <si>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</si>
  <si>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</si>
  <si>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</si>
  <si>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</si>
  <si>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</si>
  <si>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</si>
  <si>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</si>
  <si>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</si>
  <si>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</si>
  <si>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</si>
  <si>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</si>
  <si>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</si>
  <si>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</si>
  <si>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</si>
  <si>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</si>
  <si>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</si>
  <si>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</si>
  <si>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</si>
  <si>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</si>
  <si>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</si>
  <si>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</si>
  <si>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</si>
  <si>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</si>
  <si>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</si>
  <si>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</si>
  <si>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</si>
  <si>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</si>
  <si>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</si>
  <si>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</si>
  <si>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</si>
  <si>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</si>
  <si>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</si>
  <si>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</si>
  <si>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</si>
  <si>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</si>
  <si>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</si>
  <si>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</si>
  <si>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</si>
  <si>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</si>
  <si>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</si>
  <si>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</si>
  <si>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</si>
  <si>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</si>
  <si>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</si>
  <si>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</si>
  <si>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</si>
  <si>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</si>
  <si>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</si>
  <si>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</si>
  <si>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</si>
  <si>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</si>
  <si>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</si>
  <si>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</si>
  <si>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</si>
  <si>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</si>
  <si>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</si>
  <si>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</si>
  <si>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</si>
  <si>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</si>
  <si>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</si>
  <si>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</si>
  <si>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</si>
  <si>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</si>
  <si>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</si>
  <si>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</si>
  <si>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</si>
  <si>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</si>
  <si>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</si>
  <si>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</si>
  <si>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</si>
  <si>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</si>
  <si>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</si>
  <si>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</si>
  <si>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</si>
  <si>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</si>
  <si>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</si>
  <si>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</si>
  <si>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</si>
  <si>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</si>
  <si>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</si>
  <si>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</si>
  <si>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</si>
  <si>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</si>
  <si>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</si>
  <si>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</si>
  <si>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</si>
  <si>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</si>
  <si>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</si>
  <si>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</si>
  <si>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</si>
  <si>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</si>
  <si>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</si>
  <si>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</si>
  <si>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</si>
  <si>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</si>
  <si>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</si>
  <si>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</si>
  <si>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</si>
  <si>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</si>
  <si>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</si>
  <si>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</si>
  <si>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</si>
  <si>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</si>
  <si>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</si>
  <si>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</si>
  <si>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</si>
  <si>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</si>
  <si>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</si>
  <si>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</si>
  <si>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</si>
  <si>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</si>
  <si>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</si>
  <si>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</si>
  <si>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</si>
  <si>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</si>
  <si>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</si>
  <si>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</si>
  <si>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</si>
  <si>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</si>
  <si>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</si>
  <si>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</si>
  <si>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</si>
  <si>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</si>
  <si>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</si>
  <si>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</si>
  <si>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</si>
  <si>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</si>
  <si>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</si>
  <si>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</si>
  <si>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</si>
  <si>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</si>
  <si>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</si>
  <si>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</si>
  <si>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</si>
  <si>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</si>
  <si>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</si>
  <si>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</si>
  <si>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</si>
  <si>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</si>
  <si>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</si>
  <si>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</si>
  <si>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</si>
  <si>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</si>
  <si>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</si>
  <si>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</si>
  <si>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</si>
  <si>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</si>
  <si>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</si>
  <si>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</si>
  <si>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</si>
  <si>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</si>
  <si>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</si>
  <si>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</si>
  <si>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</si>
  <si>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</si>
  <si>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</si>
  <si>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</si>
  <si>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</si>
  <si>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</si>
  <si>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</si>
  <si>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</si>
  <si>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</si>
  <si>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</si>
  <si>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</si>
  <si>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</si>
  <si>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</si>
  <si>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</si>
  <si>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</si>
  <si>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</si>
  <si>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</si>
  <si>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</si>
  <si>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</si>
  <si>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</si>
  <si>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</si>
  <si>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</si>
  <si>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</si>
  <si>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</si>
  <si>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</si>
  <si>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</si>
  <si>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</si>
  <si>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</si>
  <si>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</si>
  <si>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</si>
  <si>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</si>
  <si>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</si>
  <si>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</si>
  <si>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</si>
  <si>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</si>
  <si>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</si>
  <si>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</si>
  <si>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</si>
  <si>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</si>
  <si>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</si>
  <si>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</si>
  <si>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</si>
  <si>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</si>
  <si>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</si>
  <si>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</si>
  <si>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</si>
  <si>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</si>
  <si>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</si>
  <si>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</si>
  <si>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</si>
  <si>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</si>
  <si>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</si>
  <si>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</si>
  <si>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</si>
  <si>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</si>
  <si>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</si>
  <si>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</si>
  <si>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</si>
  <si>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</si>
  <si>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</si>
  <si>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</si>
  <si>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</si>
  <si>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</si>
  <si>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</si>
  <si>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</si>
  <si>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</si>
  <si>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</si>
  <si>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</si>
  <si>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</si>
  <si>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</si>
  <si>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</si>
  <si>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</si>
  <si>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</si>
  <si>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</si>
  <si>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</si>
  <si>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</si>
  <si>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</si>
  <si>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</si>
  <si>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</si>
  <si>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</si>
  <si>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</si>
  <si>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</si>
  <si>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</si>
  <si>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</si>
  <si>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</si>
  <si>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</si>
  <si>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</si>
  <si>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</si>
  <si>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</si>
  <si>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</si>
  <si>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</si>
  <si>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</si>
  <si>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</si>
  <si>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</si>
  <si>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</si>
  <si>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</si>
  <si>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</si>
  <si>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</si>
  <si>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</si>
  <si>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</si>
  <si>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</si>
  <si>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</si>
  <si>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</si>
  <si>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</si>
  <si>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</si>
  <si>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</si>
  <si>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</si>
  <si>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</si>
  <si>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</si>
  <si>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</si>
  <si>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</si>
  <si>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</si>
  <si>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</si>
  <si>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</si>
  <si>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</si>
  <si>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</si>
  <si>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</si>
  <si>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</si>
  <si>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</si>
  <si>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</si>
  <si>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</si>
  <si>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</si>
  <si>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</si>
  <si>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</si>
  <si>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</si>
  <si>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</si>
  <si>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</si>
  <si>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</si>
  <si>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</si>
  <si>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</si>
  <si>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</si>
  <si>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</si>
  <si>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</si>
  <si>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</si>
  <si>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</si>
  <si>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</si>
  <si>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</si>
  <si>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</si>
  <si>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</si>
  <si>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</si>
  <si>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</si>
  <si>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</si>
  <si>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</si>
  <si>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</si>
  <si>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</si>
  <si>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</si>
  <si>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</si>
  <si>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</si>
  <si>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</si>
  <si>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</si>
  <si>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</si>
  <si>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</si>
  <si>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</si>
  <si>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</si>
  <si>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</si>
  <si>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</si>
  <si>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</si>
  <si>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</si>
  <si>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</si>
  <si>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</si>
  <si>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</si>
  <si>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</si>
  <si>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</si>
  <si>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</si>
  <si>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</si>
  <si>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</si>
  <si>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</si>
  <si>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</si>
  <si>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</si>
  <si>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</si>
  <si>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</si>
  <si>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</si>
  <si>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</si>
  <si>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</si>
  <si>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</si>
  <si>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</si>
  <si>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</si>
  <si>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</si>
  <si>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</si>
  <si>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</si>
  <si>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</si>
  <si>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</si>
  <si>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</si>
  <si>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</si>
  <si>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</si>
  <si>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</si>
  <si>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</si>
  <si>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</si>
  <si>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</si>
  <si>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</si>
  <si>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</si>
  <si>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</si>
  <si>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</si>
  <si>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</si>
  <si>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</si>
  <si>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</si>
  <si>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</si>
  <si>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</si>
  <si>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</si>
  <si>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</si>
  <si>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</si>
  <si>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</si>
  <si>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</si>
  <si>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</si>
  <si>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</si>
  <si>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</si>
  <si>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</si>
  <si>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</si>
  <si>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</si>
  <si>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</si>
  <si>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</si>
  <si>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</si>
  <si>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</si>
  <si>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</si>
  <si>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</si>
  <si>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</si>
  <si>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</si>
  <si>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</si>
  <si>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</si>
  <si>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</si>
  <si>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</si>
  <si>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</si>
  <si>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</si>
  <si>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</si>
  <si>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</si>
  <si>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</si>
  <si>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</si>
  <si>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</si>
  <si>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</si>
  <si>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</si>
  <si>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</si>
  <si>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</si>
  <si>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</si>
  <si>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</si>
  <si>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</si>
  <si>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</si>
  <si>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</si>
  <si>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</si>
  <si>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</si>
  <si>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</si>
  <si>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</si>
  <si>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</si>
  <si>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</si>
  <si>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</si>
  <si>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</si>
  <si>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</si>
  <si>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</si>
  <si>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</si>
  <si>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</si>
  <si>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</si>
  <si>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</si>
  <si>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</si>
  <si>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</si>
  <si>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</si>
  <si>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</si>
  <si>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</si>
  <si>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</si>
  <si>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</si>
  <si>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</si>
  <si>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</si>
  <si>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</si>
  <si>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</si>
  <si>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</si>
  <si>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</si>
  <si>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</si>
  <si>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</si>
  <si>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</si>
  <si>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</si>
  <si>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</si>
  <si>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</si>
  <si>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</si>
  <si>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</si>
  <si>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</si>
  <si>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</si>
  <si>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</si>
  <si>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</si>
  <si>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</si>
  <si>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</si>
  <si>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</si>
  <si>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</si>
  <si>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</si>
  <si>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</si>
  <si>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</si>
  <si>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</si>
  <si>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</si>
  <si>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</si>
  <si>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</si>
  <si>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</si>
  <si>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</si>
  <si>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</si>
  <si>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</si>
  <si>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</si>
  <si>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</si>
  <si>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</si>
  <si>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</si>
  <si>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</si>
  <si>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</si>
  <si>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</si>
  <si>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</si>
  <si>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</si>
  <si>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</si>
  <si>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</si>
  <si>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</si>
  <si>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</si>
  <si>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</si>
  <si>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</si>
  <si>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</si>
  <si>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</si>
  <si>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</si>
  <si>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</si>
  <si>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</si>
  <si>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</si>
  <si>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</si>
  <si>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</si>
  <si>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</si>
  <si>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</si>
  <si>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</si>
  <si>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</si>
  <si>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</si>
  <si>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</si>
  <si>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</si>
  <si>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</si>
  <si>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</si>
  <si>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</si>
  <si>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</si>
  <si>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</si>
  <si>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</si>
  <si>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</si>
  <si>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</si>
  <si>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</si>
  <si>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</si>
  <si>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</si>
  <si>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</si>
  <si>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</si>
  <si>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</si>
  <si>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</si>
  <si>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</si>
  <si>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</si>
  <si>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</si>
  <si>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</si>
  <si>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</si>
  <si>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</si>
  <si>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</si>
  <si>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</si>
  <si>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</si>
  <si>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</si>
  <si>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</si>
  <si>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</si>
  <si>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</si>
  <si>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</si>
  <si>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</si>
  <si>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</si>
  <si>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</si>
  <si>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</si>
  <si>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</si>
  <si>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</si>
  <si>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</si>
  <si>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</si>
  <si>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</si>
  <si>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</si>
  <si>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</si>
  <si>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</si>
  <si>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</si>
  <si>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</si>
  <si>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</si>
  <si>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</si>
  <si>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</si>
  <si>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</si>
  <si>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</si>
  <si>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</si>
  <si>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</si>
  <si>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</si>
  <si>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</si>
  <si>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</si>
  <si>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</si>
  <si>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</si>
  <si>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</si>
  <si>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</si>
  <si>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</si>
  <si>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</si>
  <si>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</si>
  <si>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</si>
  <si>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</si>
  <si>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</si>
  <si>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</si>
  <si>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</si>
  <si>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</si>
  <si>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</si>
  <si>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</si>
  <si>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</si>
  <si>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</si>
  <si>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</si>
  <si>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</si>
  <si>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</si>
  <si>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</si>
  <si>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</si>
  <si>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</si>
  <si>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</si>
  <si>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</si>
  <si>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</si>
  <si>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</si>
  <si>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</si>
  <si>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</si>
  <si>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</si>
  <si>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</si>
  <si>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</si>
  <si>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</si>
  <si>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</si>
  <si>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</si>
  <si>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</si>
  <si>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</si>
  <si>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</si>
  <si>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</si>
  <si>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</si>
  <si>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</si>
  <si>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</si>
  <si>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</si>
  <si>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</si>
  <si>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</si>
  <si>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</si>
  <si>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</si>
  <si>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</si>
  <si>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</si>
  <si>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</si>
  <si>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</si>
  <si>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</si>
  <si>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</si>
  <si>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</si>
  <si>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</si>
  <si>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</si>
  <si>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</si>
  <si>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</si>
  <si>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</si>
  <si>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</si>
  <si>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</si>
  <si>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</si>
  <si>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</si>
  <si>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</si>
  <si>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</si>
  <si>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</si>
  <si>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</si>
  <si>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</si>
  <si>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</si>
  <si>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</si>
  <si>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</si>
  <si>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</si>
  <si>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</si>
  <si>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</si>
  <si>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</si>
  <si>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</si>
  <si>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</si>
  <si>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</si>
  <si>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</si>
  <si>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</si>
  <si>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</si>
  <si>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</si>
  <si>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</si>
  <si>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</si>
  <si>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</si>
  <si>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</si>
  <si>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</si>
  <si>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</si>
  <si>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</si>
  <si>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</si>
  <si>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</si>
  <si>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</si>
  <si>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</si>
  <si>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</si>
  <si>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</si>
  <si>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</si>
  <si>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</si>
  <si>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</si>
  <si>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</si>
  <si>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</si>
  <si>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</si>
  <si>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</si>
  <si>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</si>
  <si>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</si>
  <si>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</si>
  <si>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</si>
  <si>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</si>
  <si>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</si>
  <si>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</si>
  <si>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</si>
  <si>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</si>
  <si>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</si>
  <si>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</si>
  <si>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</si>
  <si>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</si>
  <si>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</si>
  <si>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</si>
  <si>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</si>
  <si>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</si>
  <si>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</si>
  <si>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</si>
  <si>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</si>
  <si>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</si>
  <si>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</si>
  <si>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</si>
  <si>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</si>
  <si>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</si>
  <si>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</si>
  <si>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</si>
  <si>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</si>
  <si>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</si>
  <si>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</si>
  <si>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</si>
  <si>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</si>
  <si>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</si>
  <si>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</si>
  <si>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</si>
  <si>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</si>
  <si>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</si>
  <si>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</si>
  <si>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</si>
  <si>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</si>
  <si>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</si>
  <si>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</si>
  <si>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</si>
  <si>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</si>
  <si>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</si>
  <si>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</si>
  <si>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</si>
  <si>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</si>
  <si>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</si>
  <si>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</si>
  <si>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</si>
  <si>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</si>
  <si>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</si>
  <si>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</si>
  <si>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</si>
  <si>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</si>
  <si>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</si>
  <si>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</si>
  <si>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</si>
  <si>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</si>
  <si>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</si>
  <si>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</si>
  <si>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</si>
  <si>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</si>
  <si>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</si>
  <si>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</si>
  <si>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</si>
  <si>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</si>
  <si>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</si>
  <si>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</si>
  <si>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</si>
  <si>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</si>
  <si>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</si>
  <si>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</si>
  <si>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</si>
  <si>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</si>
  <si>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</si>
  <si>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</si>
  <si>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</si>
  <si>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</si>
  <si>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</si>
  <si>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</si>
  <si>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</si>
  <si>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</si>
  <si>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</si>
  <si>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</si>
  <si>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</si>
  <si>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</si>
  <si>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</si>
  <si>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</si>
  <si>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</si>
  <si>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</si>
  <si>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</si>
  <si>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</si>
  <si>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</si>
  <si>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</si>
  <si>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</si>
  <si>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</si>
  <si>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</si>
  <si>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</si>
  <si>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</si>
  <si>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</si>
  <si>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</si>
  <si>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</si>
  <si>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</si>
  <si>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</si>
  <si>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</si>
  <si>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</si>
  <si>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</si>
  <si>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</si>
  <si>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</si>
  <si>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</si>
  <si>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</si>
  <si>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</si>
  <si>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</si>
  <si>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</si>
  <si>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</si>
  <si>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</si>
  <si>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</si>
  <si>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</si>
  <si>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</si>
  <si>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</si>
  <si>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</si>
  <si>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</si>
  <si>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</si>
  <si>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</si>
  <si>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</si>
  <si>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</si>
  <si>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</si>
  <si>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</si>
  <si>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</si>
  <si>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</si>
  <si>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</si>
  <si>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</si>
  <si>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</si>
  <si>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</si>
  <si>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</si>
  <si>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</si>
  <si>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</si>
  <si>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</si>
  <si>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</si>
  <si>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</si>
  <si>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</si>
  <si>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</si>
  <si>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</si>
  <si>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</si>
  <si>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</si>
  <si>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</si>
  <si>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</si>
  <si>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</si>
  <si>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</si>
  <si>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</si>
  <si>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</si>
  <si>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</si>
  <si>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</si>
  <si>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</si>
  <si>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</si>
  <si>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</si>
  <si>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</si>
  <si>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</si>
  <si>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</si>
  <si>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</si>
  <si>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</si>
  <si>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</si>
  <si>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</si>
  <si>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</si>
  <si>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</si>
  <si>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</si>
  <si>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</si>
  <si>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</si>
  <si>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</si>
  <si>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</si>
  <si>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</si>
  <si>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</si>
  <si>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</si>
  <si>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</si>
  <si>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</si>
  <si>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</si>
  <si>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</si>
  <si>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</si>
  <si>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</si>
  <si>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</si>
  <si>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</si>
  <si>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</si>
  <si>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</si>
  <si>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</si>
  <si>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</si>
  <si>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</si>
  <si>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</si>
  <si>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</si>
  <si>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</si>
  <si>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</si>
  <si>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</si>
  <si>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</si>
  <si>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</si>
  <si>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</si>
  <si>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</si>
  <si>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</si>
  <si>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</si>
  <si>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</si>
  <si>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</si>
  <si>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</si>
  <si>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</si>
  <si>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</si>
  <si>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</si>
  <si>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</si>
  <si>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</si>
  <si>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</si>
  <si>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</si>
  <si>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</si>
  <si>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</si>
  <si>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</si>
  <si>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</si>
  <si>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</si>
  <si>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</si>
  <si>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</si>
  <si>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</si>
  <si>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</si>
  <si>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</si>
  <si>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</si>
  <si>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</si>
  <si>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</si>
  <si>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</si>
  <si>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</si>
  <si>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</si>
  <si>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</si>
  <si>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</si>
  <si>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</si>
  <si>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</si>
  <si>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</si>
  <si>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</si>
  <si>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</si>
  <si>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</si>
  <si>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</si>
  <si>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</si>
  <si>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</si>
  <si>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</si>
  <si>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</si>
  <si>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</si>
  <si>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</si>
  <si>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</si>
  <si>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</si>
  <si>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</si>
  <si>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</si>
  <si>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</si>
  <si>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</si>
  <si>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</si>
  <si>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</si>
  <si>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</si>
  <si>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</si>
  <si>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</si>
  <si>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</si>
  <si>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</si>
  <si>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</si>
  <si>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</si>
  <si>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</si>
  <si>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</si>
  <si>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</si>
  <si>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</si>
  <si>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</si>
  <si>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</si>
  <si>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</si>
  <si>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</si>
  <si>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</si>
  <si>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</si>
  <si>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</si>
  <si>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</si>
  <si>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</si>
  <si>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</si>
  <si>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</si>
  <si>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</si>
  <si>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</si>
  <si>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</si>
  <si>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</si>
  <si>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</si>
  <si>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</si>
  <si>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</si>
  <si>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</si>
  <si>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</si>
  <si>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</si>
  <si>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</si>
  <si>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</si>
  <si>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</si>
  <si>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</si>
  <si>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</si>
  <si>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</si>
  <si>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</si>
  <si>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</si>
  <si>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</si>
  <si>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</si>
  <si>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</si>
  <si>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</si>
  <si>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</si>
  <si>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</si>
  <si>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</si>
  <si>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</si>
  <si>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</si>
  <si>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</si>
  <si>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</si>
  <si>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</si>
  <si>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</si>
  <si>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</si>
  <si>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</si>
  <si>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</si>
  <si>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</si>
  <si>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</si>
  <si>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</si>
  <si>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</si>
  <si>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</si>
  <si>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</si>
  <si>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</si>
  <si>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</si>
  <si>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</si>
  <si>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</si>
  <si>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</si>
  <si>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</si>
  <si>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</si>
  <si>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</si>
  <si>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</si>
  <si>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</si>
  <si>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</si>
  <si>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</si>
  <si>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</si>
  <si>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</si>
  <si>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</si>
  <si>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</si>
  <si>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</si>
  <si>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</si>
  <si>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</si>
  <si>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</si>
  <si>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</si>
  <si>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</si>
  <si>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</si>
  <si>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</si>
  <si>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</si>
  <si>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</si>
  <si>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</si>
  <si>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</si>
  <si>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</si>
  <si>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</si>
  <si>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</si>
  <si>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</si>
  <si>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</si>
  <si>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</si>
  <si>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</si>
  <si>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</si>
  <si>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</si>
  <si>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</si>
  <si>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</si>
  <si>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</si>
  <si>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</si>
  <si>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</si>
  <si>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</si>
  <si>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</si>
  <si>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</si>
  <si>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</si>
  <si>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</si>
  <si>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</si>
  <si>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</si>
  <si>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</si>
  <si>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</si>
  <si>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</si>
  <si>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</si>
  <si>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</si>
  <si>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</si>
  <si>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</si>
  <si>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</si>
  <si>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</si>
  <si>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</si>
  <si>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</si>
  <si>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</si>
  <si>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</si>
  <si>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</si>
  <si>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</si>
  <si>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</si>
  <si>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</si>
  <si>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</si>
  <si>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</si>
  <si>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</si>
  <si>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</si>
  <si>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</si>
  <si>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</si>
  <si>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</si>
  <si>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</si>
  <si>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</si>
  <si>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</si>
  <si>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</si>
  <si>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</si>
  <si>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</si>
  <si>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</si>
  <si>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</si>
  <si>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</si>
  <si>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</si>
  <si>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</si>
  <si>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</si>
  <si>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</si>
  <si>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</si>
  <si>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</si>
  <si>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</si>
  <si>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</si>
  <si>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</si>
  <si>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</si>
  <si>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</si>
  <si>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</si>
  <si>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</si>
  <si>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</si>
  <si>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</si>
  <si>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</si>
  <si>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</si>
  <si>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</si>
  <si>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</si>
  <si>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</si>
  <si>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</si>
  <si>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</si>
  <si>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</si>
  <si>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</si>
  <si>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</si>
  <si>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</si>
  <si>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</si>
  <si>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</si>
  <si>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</si>
  <si>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</si>
  <si>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</si>
  <si>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</si>
  <si>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</si>
  <si>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</si>
  <si>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</si>
  <si>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</si>
  <si>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</si>
  <si>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</si>
  <si>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</si>
  <si>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</si>
  <si>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</si>
  <si>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</si>
  <si>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</si>
  <si>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</si>
  <si>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</si>
  <si>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</si>
  <si>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</si>
  <si>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</si>
  <si>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</si>
  <si>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</si>
  <si>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</si>
  <si>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</si>
  <si>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</si>
  <si>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</si>
  <si>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</si>
  <si>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</si>
  <si>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</si>
  <si>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</si>
  <si>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</si>
  <si>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</si>
  <si>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</si>
  <si>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</si>
  <si>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</si>
  <si>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</si>
  <si>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</si>
  <si>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</si>
  <si>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</si>
  <si>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</si>
  <si>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</si>
  <si>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</si>
  <si>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</si>
  <si>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</si>
  <si>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</si>
  <si>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</si>
  <si>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</si>
  <si>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</si>
  <si>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</si>
  <si>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</si>
  <si>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</si>
  <si>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</si>
  <si>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</si>
  <si>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</si>
  <si>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</si>
  <si>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</si>
  <si>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</si>
  <si>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</si>
  <si>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</si>
  <si>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</si>
  <si>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</si>
  <si>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</si>
  <si>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</si>
  <si>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</si>
  <si>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</si>
  <si>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</si>
  <si>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</si>
  <si>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</si>
  <si>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</si>
  <si>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</si>
  <si>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</si>
  <si>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</si>
  <si>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</si>
  <si>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</si>
  <si>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</si>
  <si>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</si>
  <si>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</si>
  <si>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</si>
  <si>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</si>
  <si>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</si>
  <si>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</si>
  <si>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</si>
  <si>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</si>
  <si>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</si>
  <si>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</si>
  <si>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</si>
  <si>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</si>
  <si>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</si>
  <si>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</si>
  <si>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</si>
  <si>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</si>
  <si>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</si>
  <si>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</si>
  <si>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</si>
  <si>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</si>
  <si>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</si>
  <si>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</si>
  <si>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</si>
  <si>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</si>
  <si>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</si>
  <si>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</si>
  <si>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</si>
  <si>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</si>
  <si>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</si>
  <si>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</si>
  <si>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</si>
  <si>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</si>
  <si>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</si>
  <si>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</si>
  <si>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</si>
  <si>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</si>
  <si>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</si>
  <si>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</si>
  <si>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</si>
  <si>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</si>
  <si>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</si>
  <si>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</si>
  <si>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</si>
  <si>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</si>
  <si>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</si>
  <si>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</si>
  <si>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</si>
  <si>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</si>
  <si>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</si>
  <si>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</si>
  <si>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</si>
  <si>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</si>
  <si>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</si>
  <si>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</si>
  <si>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</si>
  <si>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</si>
  <si>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</si>
  <si>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</si>
  <si>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</si>
  <si>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</si>
  <si>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</si>
  <si>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</si>
  <si>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</si>
  <si>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</si>
  <si>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</si>
  <si>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</si>
  <si>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</si>
  <si>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</si>
  <si>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</si>
  <si>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</si>
  <si>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</si>
  <si>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</si>
  <si>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</si>
  <si>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</si>
  <si>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</si>
  <si>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</si>
  <si>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</si>
  <si>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</si>
  <si>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</si>
  <si>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</si>
  <si>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</si>
  <si>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</si>
  <si>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</si>
  <si>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</si>
  <si>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</si>
  <si>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</si>
  <si>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</si>
  <si>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</si>
  <si>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</si>
  <si>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</si>
  <si>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</si>
  <si>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</si>
  <si>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</si>
  <si>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</si>
  <si>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</si>
  <si>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</si>
  <si>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</si>
  <si>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</si>
  <si>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</si>
  <si>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</si>
  <si>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</si>
  <si>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</si>
  <si>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</si>
  <si>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</si>
  <si>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</si>
  <si>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</si>
  <si>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</si>
  <si>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</si>
  <si>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</si>
  <si>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</si>
  <si>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</si>
  <si>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</si>
  <si>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</si>
  <si>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</si>
  <si>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</si>
  <si>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</si>
  <si>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</si>
  <si>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</si>
  <si>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</si>
  <si>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</si>
  <si>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</si>
  <si>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</si>
  <si>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</si>
  <si>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</si>
  <si>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</si>
  <si>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</si>
  <si>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</si>
  <si>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</si>
  <si>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</si>
  <si>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</si>
  <si>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</si>
  <si>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</si>
  <si>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</si>
  <si>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</si>
  <si>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</si>
  <si>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</si>
  <si>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</si>
  <si>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</si>
  <si>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</si>
  <si>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</si>
  <si>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</si>
  <si>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</si>
  <si>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</si>
  <si>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</si>
  <si>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</si>
  <si>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</si>
  <si>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</si>
  <si>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</si>
  <si>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</si>
  <si>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</si>
  <si>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</si>
  <si>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</si>
  <si>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</si>
  <si>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</si>
  <si>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</si>
  <si>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</si>
  <si>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</si>
  <si>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</si>
  <si>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</si>
  <si>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</si>
  <si>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</si>
  <si>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</si>
  <si>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</si>
  <si>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</si>
  <si>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</si>
  <si>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</si>
  <si>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</si>
  <si>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</si>
  <si>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</si>
  <si>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</si>
  <si>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</si>
  <si>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</si>
  <si>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</si>
  <si>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</si>
  <si>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</si>
  <si>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</si>
  <si>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</si>
  <si>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</si>
  <si>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</si>
  <si>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</si>
  <si>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</si>
  <si>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</si>
  <si>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</si>
  <si>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</si>
  <si>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</si>
  <si>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</si>
  <si>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</si>
  <si>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</si>
  <si>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</si>
  <si>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</si>
  <si>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</si>
  <si>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</si>
  <si>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</si>
  <si>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</si>
  <si>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</si>
  <si>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</si>
  <si>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</si>
  <si>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</si>
  <si>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</si>
  <si>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</si>
  <si>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</si>
  <si>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</si>
  <si>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</si>
  <si>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</si>
  <si>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</si>
  <si>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</si>
  <si>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</si>
  <si>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</si>
  <si>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</si>
  <si>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</si>
  <si>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</si>
  <si>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</si>
  <si>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</si>
  <si>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</si>
  <si>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</si>
  <si>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</si>
  <si>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</si>
  <si>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</si>
  <si>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</si>
  <si>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</si>
  <si>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</si>
  <si>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</si>
  <si>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</si>
  <si>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</si>
  <si>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</si>
  <si>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</si>
  <si>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</si>
  <si>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</si>
  <si>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</si>
  <si>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</si>
  <si>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</si>
  <si>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</si>
  <si>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</si>
  <si>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</si>
  <si>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</si>
  <si>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</si>
  <si>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</si>
  <si>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</si>
  <si>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</si>
  <si>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</si>
  <si>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</si>
  <si>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</si>
  <si>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</si>
  <si>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</si>
  <si>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</si>
  <si>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</si>
  <si>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</si>
  <si>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</si>
  <si>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</si>
  <si>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</si>
  <si>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</si>
  <si>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</si>
  <si>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</si>
  <si>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</si>
  <si>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</si>
  <si>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</si>
  <si>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</si>
  <si>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</si>
  <si>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</si>
  <si>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</si>
  <si>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</si>
  <si>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</si>
  <si>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</si>
  <si>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</si>
  <si>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</si>
  <si>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</si>
  <si>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</si>
  <si>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</si>
  <si>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</si>
  <si>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</si>
  <si>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</si>
  <si>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</si>
  <si>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</si>
  <si>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</si>
  <si>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</si>
  <si>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</si>
  <si>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</si>
  <si>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</si>
  <si>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</si>
  <si>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</si>
  <si>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</si>
  <si>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</si>
  <si>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</si>
  <si>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</si>
  <si>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</si>
  <si>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</si>
  <si>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</si>
  <si>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</si>
  <si>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</si>
  <si>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</si>
  <si>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</si>
  <si>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</si>
  <si>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</si>
  <si>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</si>
  <si>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</si>
  <si>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</si>
  <si>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</si>
  <si>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</si>
  <si>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</si>
  <si>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</si>
  <si>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</si>
  <si>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</si>
  <si>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</si>
  <si>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</si>
  <si>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</si>
  <si>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</si>
  <si>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</si>
  <si>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</si>
  <si>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</si>
  <si>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</si>
  <si>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</si>
  <si>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</si>
  <si>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</si>
  <si>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</si>
  <si>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</si>
  <si>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</si>
  <si>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</si>
  <si>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</si>
  <si>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</si>
  <si>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</si>
  <si>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</si>
  <si>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</si>
  <si>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</si>
  <si>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</si>
  <si>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</si>
  <si>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</si>
  <si>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</si>
  <si>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</si>
  <si>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</si>
  <si>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</si>
  <si>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</si>
  <si>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</si>
  <si>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</si>
  <si>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</si>
  <si>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</si>
  <si>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</si>
  <si>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</si>
  <si>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</si>
  <si>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</si>
  <si>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</si>
  <si>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</si>
  <si>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</si>
  <si>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</si>
  <si>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</si>
  <si>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</si>
  <si>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</si>
  <si>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</si>
  <si>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</si>
  <si>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</si>
  <si>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</si>
  <si>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</si>
  <si>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</si>
  <si>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</si>
  <si>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</si>
  <si>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</si>
  <si>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</si>
  <si>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</si>
  <si>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</si>
  <si>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</si>
  <si>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</si>
  <si>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</si>
  <si>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</si>
  <si>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</si>
  <si>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</si>
  <si>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</si>
  <si>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</si>
  <si>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</si>
  <si>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</si>
  <si>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</si>
  <si>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</si>
  <si>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</si>
  <si>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</si>
  <si>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</si>
  <si>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</si>
  <si>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</si>
  <si>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</si>
  <si>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</si>
  <si>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</si>
  <si>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</si>
  <si>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</si>
  <si>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</si>
  <si>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</si>
  <si>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</si>
  <si>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</si>
  <si>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</si>
  <si>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</si>
  <si>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</si>
  <si>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</si>
  <si>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</si>
  <si>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</si>
  <si>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</si>
  <si>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</si>
  <si>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</si>
  <si>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</si>
  <si>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</si>
  <si>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</si>
  <si>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</si>
  <si>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</si>
  <si>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</si>
  <si>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</si>
  <si>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</si>
  <si>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</si>
  <si>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</si>
  <si>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</si>
  <si>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</si>
  <si>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</si>
  <si>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</si>
  <si>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</si>
  <si>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</si>
  <si>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</si>
  <si>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</si>
  <si>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</si>
  <si>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</si>
  <si>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</si>
  <si>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</si>
  <si>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</si>
  <si>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</si>
  <si>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</si>
  <si>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</si>
  <si>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</si>
  <si>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</si>
  <si>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</si>
  <si>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</si>
  <si>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</si>
  <si>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</si>
  <si>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</si>
  <si>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</si>
  <si>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</si>
  <si>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</si>
  <si>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</si>
  <si>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</si>
  <si>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</si>
  <si>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</si>
  <si>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</si>
  <si>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</si>
  <si>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</si>
  <si>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</si>
  <si>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</si>
  <si>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</si>
  <si>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</si>
  <si>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</si>
  <si>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</si>
  <si>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</si>
  <si>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</si>
  <si>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</si>
  <si>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</si>
  <si>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</si>
  <si>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</si>
  <si>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</si>
  <si>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</si>
  <si>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</si>
  <si>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</si>
  <si>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</si>
  <si>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</si>
  <si>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</si>
  <si>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</si>
  <si>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</si>
  <si>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</si>
  <si>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</si>
  <si>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</si>
  <si>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</si>
  <si>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</si>
  <si>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</si>
  <si>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</si>
  <si>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</si>
  <si>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</si>
  <si>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</si>
  <si>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</si>
  <si>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</si>
  <si>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</si>
  <si>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</si>
  <si>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</si>
  <si>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</si>
  <si>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</si>
  <si>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</si>
  <si>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</si>
  <si>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</si>
  <si>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</si>
  <si>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</si>
  <si>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</si>
  <si>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</si>
  <si>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</si>
  <si>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</si>
  <si>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</si>
  <si>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</si>
  <si>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</si>
  <si>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</si>
  <si>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</si>
  <si>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</si>
  <si>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</si>
  <si>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</si>
  <si>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</si>
  <si>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</si>
  <si>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</si>
  <si>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</si>
  <si>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</si>
  <si>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</si>
  <si>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</si>
  <si>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</si>
  <si>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</si>
  <si>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</si>
  <si>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</si>
  <si>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</si>
  <si>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</si>
  <si>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</si>
  <si>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</si>
  <si>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</si>
  <si>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</si>
  <si>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</si>
  <si>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</si>
  <si>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</si>
  <si>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</si>
  <si>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</si>
  <si>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</si>
  <si>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</si>
  <si>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</si>
  <si>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</si>
  <si>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</si>
  <si>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</si>
  <si>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</si>
  <si>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</si>
  <si>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</si>
  <si>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</si>
  <si>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</si>
  <si>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</si>
  <si>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</si>
  <si>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</si>
  <si>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</si>
  <si>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</si>
  <si>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</si>
  <si>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</si>
  <si>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</si>
  <si>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</si>
  <si>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</si>
  <si>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</si>
  <si>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</si>
  <si>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</si>
  <si>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</si>
  <si>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</si>
  <si>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</si>
  <si>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</si>
  <si>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</si>
  <si>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</si>
  <si>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</si>
  <si>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</si>
  <si>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</si>
  <si>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</si>
  <si>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</si>
  <si>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</si>
  <si>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</si>
  <si>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</si>
  <si>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</si>
  <si>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</si>
  <si>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</si>
  <si>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</si>
  <si>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</si>
  <si>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</si>
  <si>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</si>
  <si>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</si>
  <si>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</si>
  <si>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</si>
  <si>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</si>
  <si>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</si>
  <si>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</si>
  <si>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</si>
  <si>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</si>
  <si>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</si>
  <si>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</si>
  <si>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</si>
  <si>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</si>
  <si>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</si>
  <si>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</si>
  <si>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</si>
  <si>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</si>
  <si>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</si>
  <si>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</si>
  <si>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</si>
  <si>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</si>
  <si>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</si>
  <si>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</si>
  <si>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</si>
  <si>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</si>
  <si>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</si>
  <si>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</si>
  <si>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</si>
  <si>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</si>
  <si>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</si>
  <si>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</si>
  <si>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</si>
  <si>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</si>
  <si>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</si>
  <si>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</si>
  <si>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</si>
  <si>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</si>
  <si>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</si>
  <si>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</si>
  <si>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</si>
  <si>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</si>
  <si>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</si>
  <si>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</si>
  <si>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</si>
  <si>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</si>
  <si>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</si>
  <si>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</si>
  <si>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</si>
  <si>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</si>
  <si>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</si>
  <si>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</si>
  <si>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</si>
  <si>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</si>
  <si>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</si>
  <si>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</si>
  <si>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</si>
  <si>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</si>
  <si>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</si>
  <si>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</si>
  <si>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</si>
  <si>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</si>
  <si>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</si>
  <si>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</si>
  <si>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</si>
  <si>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</si>
  <si>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</si>
  <si>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</si>
  <si>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</si>
  <si>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</si>
  <si>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</si>
  <si>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</si>
  <si>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</si>
  <si>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</si>
  <si>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</si>
  <si>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</si>
  <si>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</si>
  <si>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</si>
  <si>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</si>
  <si>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</si>
  <si>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</si>
  <si>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</si>
  <si>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</si>
  <si>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</si>
  <si>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</si>
  <si>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</si>
  <si>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</si>
  <si>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</si>
  <si>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</si>
  <si>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</si>
  <si>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</si>
  <si>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</si>
  <si>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</si>
  <si>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</si>
  <si>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</si>
  <si>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</si>
  <si>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</si>
  <si>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</si>
  <si>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</si>
  <si>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</si>
  <si>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</si>
  <si>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</si>
  <si>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</si>
  <si>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</si>
  <si>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</si>
  <si>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</si>
  <si>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</si>
  <si>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</si>
  <si>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</si>
  <si>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</si>
  <si>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</si>
  <si>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</si>
  <si>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</si>
  <si>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</si>
  <si>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</si>
  <si>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</si>
  <si>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</si>
  <si>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</si>
  <si>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</si>
  <si>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</si>
  <si>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</si>
  <si>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</si>
  <si>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</si>
  <si>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</si>
  <si>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</si>
  <si>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</si>
  <si>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</si>
  <si>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</si>
  <si>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</si>
  <si>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</si>
  <si>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</si>
  <si>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</si>
  <si>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</si>
  <si>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</si>
  <si>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</si>
  <si>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</si>
  <si>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</si>
  <si>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</si>
  <si>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</si>
  <si>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</si>
  <si>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</si>
  <si>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</si>
  <si>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</si>
  <si>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</si>
  <si>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</si>
  <si>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</si>
  <si>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</si>
  <si>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</si>
  <si>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</si>
  <si>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</si>
  <si>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</si>
  <si>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</si>
  <si>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</si>
  <si>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</si>
  <si>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</si>
  <si>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</si>
  <si>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</si>
  <si>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</si>
  <si>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</si>
  <si>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</si>
  <si>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</si>
  <si>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</si>
  <si>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</si>
  <si>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</si>
  <si>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</si>
  <si>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</si>
  <si>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</si>
  <si>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</si>
  <si>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</si>
  <si>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</si>
  <si>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</si>
  <si>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</si>
  <si>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</si>
  <si>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</si>
  <si>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</si>
  <si>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</si>
  <si>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</si>
  <si>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</si>
  <si>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</si>
  <si>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</si>
  <si>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</si>
  <si>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</si>
  <si>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</si>
  <si>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</si>
  <si>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</si>
  <si>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</si>
  <si>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</si>
  <si>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</si>
  <si>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</si>
  <si>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</si>
  <si>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</si>
  <si>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</si>
  <si>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</si>
  <si>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</si>
  <si>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</si>
  <si>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</si>
  <si>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</si>
  <si>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</si>
  <si>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</si>
  <si>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</si>
  <si>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</si>
  <si>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</si>
  <si>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</si>
  <si>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</si>
  <si>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</si>
  <si>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</si>
  <si>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</si>
  <si>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</si>
  <si>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</si>
  <si>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</si>
  <si>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</si>
  <si>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</si>
  <si>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</si>
  <si>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</si>
  <si>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</si>
  <si>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</si>
  <si>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</si>
  <si>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</si>
  <si>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</si>
  <si>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</si>
  <si>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</si>
  <si>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</si>
  <si>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</si>
  <si>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</si>
  <si>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</si>
  <si>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</si>
  <si>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</si>
  <si>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</si>
  <si>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</si>
  <si>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</si>
  <si>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</si>
  <si>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</si>
  <si>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</si>
  <si>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</si>
  <si>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</si>
  <si>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</si>
  <si>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</si>
  <si>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</si>
  <si>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</si>
  <si>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</si>
  <si>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</si>
  <si>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</si>
  <si>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</si>
  <si>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</si>
  <si>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</si>
  <si>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</si>
  <si>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</si>
  <si>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</si>
  <si>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</si>
  <si>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</si>
  <si>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</si>
  <si>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</si>
  <si>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</si>
  <si>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</si>
  <si>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</si>
  <si>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</si>
  <si>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</si>
  <si>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</si>
  <si>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</si>
  <si>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</si>
  <si>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</si>
  <si>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</si>
  <si>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</si>
  <si>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</si>
  <si>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</si>
  <si>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</si>
  <si>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</si>
  <si>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</si>
  <si>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</si>
  <si>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</si>
  <si>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</si>
  <si>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</si>
  <si>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</si>
  <si>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</si>
  <si>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</si>
  <si>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</si>
  <si>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</si>
  <si>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</si>
  <si>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</si>
  <si>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</si>
  <si>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</si>
  <si>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</si>
  <si>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</si>
  <si>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</si>
  <si>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</si>
  <si>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</si>
  <si>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</si>
  <si>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</si>
  <si>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</si>
  <si>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</si>
  <si>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</si>
  <si>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</si>
  <si>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</si>
  <si>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</si>
  <si>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</si>
  <si>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</si>
  <si>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</si>
  <si>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</si>
  <si>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</si>
  <si>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</si>
  <si>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</si>
  <si>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</si>
  <si>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</si>
  <si>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</si>
  <si>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</si>
  <si>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</si>
  <si>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</si>
  <si>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</si>
  <si>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</si>
  <si>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</si>
  <si>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</si>
  <si>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</si>
  <si>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</si>
  <si>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</si>
  <si>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</si>
  <si>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</si>
  <si>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</si>
  <si>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</si>
  <si>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</si>
  <si>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</si>
  <si>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</si>
  <si>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</si>
  <si>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</si>
  <si>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</si>
  <si>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</si>
  <si>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</si>
  <si>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</si>
  <si>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</si>
  <si>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</si>
  <si>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</si>
  <si>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</si>
  <si>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</si>
  <si>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</si>
  <si>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</si>
  <si>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</si>
  <si>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</si>
  <si>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</si>
  <si>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</si>
  <si>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</si>
  <si>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</si>
  <si>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</si>
  <si>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</si>
  <si>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</si>
  <si>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</si>
  <si>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</si>
  <si>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</si>
  <si>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</si>
  <si>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</si>
  <si>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</si>
  <si>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</si>
  <si>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</si>
  <si>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</si>
  <si>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</si>
  <si>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</si>
  <si>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</si>
  <si>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</si>
  <si>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</si>
  <si>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</si>
  <si>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</si>
  <si>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</si>
  <si>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</si>
  <si>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</si>
  <si>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</si>
  <si>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</si>
  <si>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</si>
  <si>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</si>
  <si>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</si>
  <si>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</si>
  <si>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</si>
  <si>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</si>
  <si>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</si>
  <si>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</si>
  <si>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</si>
  <si>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</si>
  <si>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</si>
  <si>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</si>
  <si>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</si>
  <si>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</si>
  <si>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</si>
  <si>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</si>
  <si>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</si>
  <si>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</si>
  <si>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</si>
  <si>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</si>
  <si>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</si>
  <si>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</si>
  <si>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</si>
  <si>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</si>
  <si>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</si>
  <si>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</si>
  <si>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</si>
  <si>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</si>
  <si>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</si>
  <si>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</si>
  <si>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</si>
  <si>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</si>
  <si>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</si>
  <si>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</si>
  <si>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</si>
  <si>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</si>
  <si>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</si>
  <si>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</si>
  <si>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</si>
  <si>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</si>
  <si>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</si>
  <si>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</si>
  <si>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</si>
  <si>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</si>
  <si>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</si>
  <si>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</si>
  <si>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</si>
  <si>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</si>
  <si>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</si>
  <si>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</si>
  <si>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</si>
  <si>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</si>
  <si>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</si>
  <si>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</si>
  <si>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</si>
  <si>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</si>
  <si>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</si>
  <si>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</si>
  <si>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</si>
  <si>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</si>
  <si>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</si>
  <si>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</si>
  <si>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</si>
  <si>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</si>
  <si>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</si>
  <si>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</si>
  <si>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</si>
  <si>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</si>
  <si>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</si>
  <si>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</si>
  <si>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</si>
  <si>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</si>
  <si>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</si>
  <si>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</si>
  <si>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</si>
  <si>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</si>
  <si>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</si>
  <si>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</si>
  <si>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</si>
  <si>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</si>
  <si>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</si>
  <si>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</si>
  <si>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</si>
  <si>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</si>
  <si>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</si>
  <si>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</si>
  <si>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</si>
  <si>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</si>
  <si>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</si>
  <si>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</si>
  <si>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</si>
  <si>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</si>
  <si>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</si>
  <si>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</si>
  <si>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</si>
  <si>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</si>
  <si>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</si>
  <si>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</si>
  <si>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</si>
  <si>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</si>
  <si>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</si>
  <si>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</si>
  <si>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</si>
  <si>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</si>
  <si>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</si>
  <si>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</si>
  <si>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</si>
  <si>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</si>
  <si>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</si>
  <si>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</si>
  <si>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</si>
  <si>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</si>
  <si>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</si>
  <si>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</si>
  <si>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</si>
  <si>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</si>
  <si>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</si>
  <si>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</si>
  <si>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</si>
  <si>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</si>
  <si>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</si>
  <si>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</si>
  <si>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</si>
  <si>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</si>
  <si>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</si>
  <si>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</si>
  <si>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</si>
  <si>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</si>
  <si>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</si>
  <si>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</si>
  <si>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</si>
  <si>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</si>
  <si>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</si>
  <si>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</si>
  <si>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</si>
  <si>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</si>
  <si>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</si>
  <si>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</si>
  <si>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</si>
  <si>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</si>
  <si>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</si>
  <si>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</si>
  <si>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</si>
  <si>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</si>
  <si>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</si>
  <si>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</si>
  <si>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</si>
  <si>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</si>
  <si>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</si>
  <si>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</si>
  <si>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</si>
  <si>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</si>
  <si>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</si>
  <si>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</si>
  <si>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</si>
  <si>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</si>
  <si>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</si>
  <si>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</si>
  <si>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</si>
  <si>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</si>
  <si>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</si>
  <si>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</si>
  <si>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</si>
  <si>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</si>
  <si>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</si>
  <si>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</si>
  <si>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</si>
  <si>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</si>
  <si>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</si>
  <si>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</si>
  <si>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</si>
  <si>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</si>
  <si>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</si>
  <si>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</si>
  <si>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</si>
  <si>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</si>
  <si>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</si>
  <si>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</si>
  <si>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</si>
  <si>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</si>
  <si>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</si>
  <si>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</si>
  <si>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</si>
  <si>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</si>
  <si>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</si>
  <si>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</si>
  <si>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</si>
  <si>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</si>
  <si>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</si>
  <si>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</si>
  <si>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</si>
  <si>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</si>
  <si>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</si>
  <si>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</si>
  <si>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</si>
  <si>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</si>
  <si>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</si>
  <si>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</si>
  <si>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</si>
  <si>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</si>
  <si>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</si>
  <si>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</si>
  <si>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</si>
  <si>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</si>
  <si>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</si>
  <si>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</si>
  <si>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</si>
  <si>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</si>
  <si>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</si>
  <si>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</si>
  <si>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</si>
  <si>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</si>
  <si>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</si>
  <si>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</si>
  <si>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</si>
  <si>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</si>
  <si>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</si>
  <si>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</si>
  <si>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</si>
  <si>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</si>
  <si>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</si>
  <si>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</si>
  <si>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</si>
  <si>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</si>
  <si>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</si>
  <si>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</si>
  <si>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</si>
  <si>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</si>
  <si>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</si>
  <si>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</si>
  <si>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</si>
  <si>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</si>
  <si>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</si>
  <si>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</si>
  <si>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</si>
  <si>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</si>
  <si>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</si>
  <si>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</si>
  <si>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</si>
  <si>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</si>
  <si>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</si>
  <si>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</si>
  <si>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</si>
  <si>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</si>
  <si>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</si>
  <si>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</si>
  <si>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</si>
  <si>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</si>
  <si>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</si>
  <si>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</si>
  <si>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</si>
  <si>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</si>
  <si>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</si>
  <si>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</si>
  <si>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</si>
  <si>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</si>
  <si>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</si>
  <si>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</si>
  <si>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</si>
  <si>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</si>
  <si>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</si>
  <si>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</si>
  <si>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</si>
  <si>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</si>
  <si>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</si>
  <si>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</si>
  <si>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</si>
  <si>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</si>
  <si>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</si>
  <si>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</si>
  <si>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</si>
  <si>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</si>
  <si>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</si>
  <si>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</si>
  <si>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</si>
  <si>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</si>
  <si>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</si>
  <si>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</si>
  <si>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</si>
  <si>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</si>
  <si>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</si>
  <si>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</si>
  <si>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</si>
  <si>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</si>
  <si>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</si>
  <si>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</si>
  <si>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</si>
  <si>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</si>
  <si>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</si>
  <si>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</si>
  <si>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</si>
  <si>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</si>
  <si>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</si>
  <si>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</si>
  <si>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</si>
  <si>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</si>
  <si>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</si>
  <si>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</si>
  <si>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</si>
  <si>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</si>
  <si>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</si>
  <si>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</si>
  <si>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</si>
  <si>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</si>
  <si>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</si>
  <si>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</si>
  <si>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</si>
  <si>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</si>
  <si>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</si>
  <si>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</si>
  <si>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</si>
  <si>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</si>
  <si>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</si>
  <si>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</si>
  <si>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</si>
  <si>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</si>
  <si>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</si>
  <si>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</si>
  <si>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</si>
  <si>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</si>
  <si>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</si>
  <si>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</si>
  <si>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</si>
  <si>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</si>
  <si>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</si>
  <si>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</si>
  <si>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</si>
  <si>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</si>
  <si>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</si>
  <si>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</si>
  <si>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</si>
  <si>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</si>
  <si>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</si>
  <si>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</si>
  <si>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</si>
  <si>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</si>
  <si>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</si>
  <si>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</si>
  <si>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</si>
  <si>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</si>
  <si>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</si>
  <si>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</si>
  <si>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</si>
  <si>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</si>
  <si>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</si>
  <si>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</si>
  <si>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</si>
  <si>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</si>
  <si>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</si>
  <si>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</si>
  <si>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</si>
  <si>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</si>
  <si>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</si>
  <si>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</si>
  <si>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</si>
  <si>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</si>
  <si>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</si>
  <si>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</si>
  <si>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</si>
  <si>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</si>
  <si>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</si>
  <si>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</si>
  <si>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</si>
  <si>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</si>
  <si>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</si>
  <si>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</si>
  <si>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</si>
  <si>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</si>
  <si>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</si>
  <si>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</si>
  <si>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</si>
  <si>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</si>
  <si>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</si>
  <si>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</si>
  <si>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</si>
  <si>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</si>
  <si>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</si>
  <si>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</si>
  <si>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</si>
  <si>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</si>
  <si>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</si>
  <si>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</si>
  <si>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</si>
  <si>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</si>
  <si>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</si>
  <si>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</si>
  <si>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</si>
  <si>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</si>
  <si>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</si>
  <si>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</si>
  <si>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</si>
  <si>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</si>
  <si>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</si>
  <si>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</si>
  <si>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</si>
  <si>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</si>
  <si>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</si>
  <si>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</si>
  <si>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</si>
  <si>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</si>
  <si>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</si>
  <si>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</si>
  <si>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</si>
  <si>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</si>
  <si>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</si>
  <si>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</si>
  <si>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</si>
  <si>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</si>
  <si>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</si>
  <si>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</si>
  <si>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</si>
  <si>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</si>
  <si>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</si>
  <si>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</si>
  <si>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</si>
  <si>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</si>
  <si>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</si>
  <si>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</si>
  <si>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</si>
  <si>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</si>
  <si>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</si>
  <si>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</si>
  <si>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</si>
  <si>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</si>
  <si>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</si>
  <si>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</si>
  <si>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</si>
  <si>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</si>
  <si>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</si>
  <si>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</si>
  <si>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</si>
  <si>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</si>
  <si>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</si>
  <si>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</si>
  <si>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</si>
  <si>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</si>
  <si>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</si>
  <si>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</si>
  <si>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</si>
  <si>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</si>
  <si>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</si>
  <si>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</si>
  <si>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</si>
  <si>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</si>
  <si>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</si>
  <si>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</si>
  <si>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</si>
  <si>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</si>
  <si>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</si>
  <si>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</si>
  <si>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</si>
  <si>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</si>
  <si>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</si>
  <si>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</si>
  <si>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</si>
  <si>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</si>
  <si>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</si>
  <si>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</si>
  <si>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</si>
  <si>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</si>
  <si>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</si>
  <si>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</si>
  <si>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</si>
  <si>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</si>
  <si>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</si>
  <si>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</si>
  <si>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</si>
  <si>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</si>
  <si>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</si>
  <si>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</si>
  <si>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</si>
  <si>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</si>
  <si>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</si>
  <si>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</si>
  <si>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</si>
  <si>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</si>
  <si>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</si>
  <si>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</si>
  <si>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</si>
  <si>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</si>
  <si>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</si>
  <si>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</si>
  <si>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</si>
  <si>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</si>
  <si>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</si>
  <si>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</si>
  <si>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</si>
  <si>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</si>
  <si>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</si>
  <si>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</si>
  <si>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</si>
  <si>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</si>
  <si>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</si>
  <si>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</si>
  <si>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</si>
  <si>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</si>
  <si>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</si>
  <si>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</si>
  <si>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</si>
  <si>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</si>
  <si>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</si>
  <si>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</si>
  <si>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</si>
  <si>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</si>
  <si>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</si>
  <si>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</si>
  <si>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</si>
  <si>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</si>
  <si>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</si>
  <si>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</si>
  <si>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</si>
  <si>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</si>
  <si>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</si>
  <si>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</si>
  <si>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</si>
  <si>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</si>
  <si>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</si>
  <si>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</si>
  <si>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</si>
  <si>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</si>
  <si>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</si>
  <si>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</si>
  <si>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</si>
  <si>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</si>
  <si>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</si>
  <si>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</si>
  <si>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</si>
  <si>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</si>
  <si>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</si>
  <si>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</si>
  <si>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</si>
  <si>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</si>
  <si>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</si>
  <si>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</si>
  <si>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</si>
  <si>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</si>
  <si>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</si>
  <si>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</si>
  <si>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</si>
  <si>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</si>
  <si>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</si>
  <si>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</si>
  <si>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</si>
  <si>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</si>
  <si>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</si>
  <si>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</si>
  <si>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</si>
  <si>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</si>
  <si>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</si>
  <si>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</si>
  <si>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</si>
  <si>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</si>
  <si>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</si>
  <si>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</si>
  <si>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</si>
  <si>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</si>
  <si>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</si>
  <si>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</si>
  <si>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</si>
  <si>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</si>
  <si>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</si>
  <si>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</si>
  <si>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</si>
  <si>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</si>
  <si>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</si>
  <si>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</si>
  <si>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</si>
  <si>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</si>
  <si>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</si>
  <si>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</si>
  <si>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</si>
  <si>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</si>
  <si>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</si>
  <si>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</si>
  <si>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</si>
  <si>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</si>
  <si>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</si>
  <si>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</si>
  <si>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</si>
  <si>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</si>
  <si>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</si>
  <si>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</si>
  <si>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</si>
  <si>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</si>
  <si>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</si>
  <si>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</si>
  <si>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</si>
  <si>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</si>
  <si>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</si>
  <si>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</si>
  <si>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</si>
  <si>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</si>
  <si>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</si>
  <si>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</si>
  <si>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</si>
  <si>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</si>
  <si>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</si>
  <si>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</si>
  <si>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</si>
  <si>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</si>
  <si>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</si>
  <si>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</si>
  <si>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</si>
  <si>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</si>
  <si>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</si>
  <si>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</si>
  <si>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</si>
  <si>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</si>
  <si>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</si>
  <si>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</si>
  <si>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</si>
  <si>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</si>
  <si>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</si>
  <si>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</si>
  <si>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</si>
  <si>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</si>
  <si>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</si>
  <si>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</si>
  <si>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</si>
  <si>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</si>
  <si>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</si>
  <si>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</si>
  <si>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</si>
  <si>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</si>
  <si>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</si>
  <si>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</si>
  <si>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</si>
  <si>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</si>
  <si>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</si>
  <si>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</si>
  <si>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</si>
  <si>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</si>
  <si>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</si>
  <si>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</si>
  <si>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</si>
  <si>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</si>
  <si>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</si>
  <si>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</si>
  <si>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</si>
  <si>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</si>
  <si>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</si>
  <si>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</si>
  <si>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</si>
  <si>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</si>
  <si>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</si>
  <si>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</si>
  <si>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</si>
  <si>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</si>
  <si>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</si>
  <si>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</si>
  <si>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</si>
  <si>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</si>
  <si>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</si>
  <si>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</si>
  <si>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</si>
  <si>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</si>
  <si>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</si>
  <si>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</si>
  <si>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</si>
  <si>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</si>
  <si>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</si>
  <si>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</si>
  <si>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</si>
  <si>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</si>
  <si>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</si>
  <si>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</si>
  <si>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</si>
  <si>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</si>
  <si>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</si>
  <si>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</si>
  <si>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</si>
  <si>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</si>
  <si>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</si>
  <si>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</si>
  <si>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</si>
  <si>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</si>
  <si>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</si>
  <si>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</si>
  <si>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</si>
  <si>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</si>
  <si>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</si>
  <si>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</si>
  <si>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</si>
  <si>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</si>
  <si>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</si>
  <si>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</si>
  <si>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</si>
  <si>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</si>
  <si>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</si>
  <si>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</si>
  <si>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</si>
  <si>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</si>
  <si>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</si>
  <si>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</si>
  <si>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</si>
  <si>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</si>
  <si>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</si>
  <si>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</si>
  <si>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</si>
  <si>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</si>
  <si>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</si>
  <si>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</si>
  <si>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</si>
  <si>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</si>
  <si>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</si>
  <si>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</si>
  <si>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</si>
  <si>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</si>
  <si>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</si>
  <si>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</si>
  <si>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</si>
  <si>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</si>
  <si>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</si>
  <si>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</si>
  <si>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</si>
  <si>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</si>
  <si>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</si>
  <si>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</si>
  <si>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</si>
  <si>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</si>
  <si>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</si>
  <si>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</si>
  <si>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</si>
  <si>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</si>
  <si>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</si>
  <si>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</si>
  <si>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</si>
  <si>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</si>
  <si>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</si>
  <si>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</si>
  <si>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</si>
  <si>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</si>
  <si>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</si>
  <si>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</si>
  <si>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</si>
  <si>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</si>
  <si>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</si>
  <si>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</si>
  <si>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</si>
  <si>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</si>
  <si>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</si>
  <si>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</si>
  <si>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</si>
  <si>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</si>
  <si>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</si>
  <si>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</si>
  <si>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</si>
  <si>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</si>
  <si>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</si>
  <si>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</si>
  <si>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</si>
  <si>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</si>
  <si>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</si>
  <si>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</si>
  <si>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</si>
  <si>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</si>
  <si>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</si>
  <si>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</si>
  <si>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</si>
  <si>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</si>
  <si>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</si>
  <si>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</si>
  <si>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</si>
  <si>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</si>
  <si>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</si>
  <si>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</si>
  <si>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</si>
  <si>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</si>
  <si>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</si>
  <si>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</si>
  <si>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</si>
  <si>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</si>
  <si>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</si>
  <si>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</si>
  <si>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</si>
  <si>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</si>
  <si>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</si>
  <si>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</si>
  <si>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</si>
  <si>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</si>
  <si>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</si>
  <si>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</si>
  <si>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</si>
  <si>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</si>
  <si>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</si>
  <si>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</si>
  <si>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</si>
  <si>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</si>
  <si>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</si>
  <si>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</si>
  <si>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</si>
  <si>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</si>
  <si>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</si>
  <si>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</si>
  <si>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</si>
  <si>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</si>
  <si>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</si>
  <si>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</si>
  <si>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</si>
  <si>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</si>
  <si>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</si>
  <si>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</si>
  <si>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</si>
  <si>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</si>
  <si>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</si>
  <si>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</si>
  <si>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</si>
  <si>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</si>
  <si>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</si>
  <si>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</si>
  <si>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</si>
  <si>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</si>
  <si>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</si>
  <si>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</si>
  <si>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</si>
  <si>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</si>
  <si>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</si>
  <si>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</si>
  <si>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</si>
  <si>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</si>
  <si>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</si>
  <si>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</si>
  <si>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</si>
  <si>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</si>
  <si>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</si>
  <si>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</si>
  <si>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</si>
  <si>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</si>
  <si>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</si>
  <si>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</si>
  <si>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</si>
  <si>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</si>
  <si>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</si>
  <si>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</si>
  <si>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</si>
  <si>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</si>
  <si>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</si>
  <si>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</si>
  <si>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</si>
  <si>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</si>
  <si>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</si>
  <si>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</si>
  <si>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</si>
  <si>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</si>
  <si>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</si>
  <si>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</si>
  <si>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</si>
  <si>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</si>
  <si>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</si>
  <si>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</si>
  <si>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</si>
  <si>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</si>
  <si>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</si>
  <si>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</si>
  <si>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</si>
  <si>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</si>
  <si>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</si>
  <si>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</si>
  <si>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</si>
  <si>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</si>
  <si>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</si>
  <si>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</si>
  <si>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</si>
  <si>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</si>
  <si>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</si>
  <si>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</si>
  <si>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</si>
  <si>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</si>
  <si>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</si>
  <si>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</si>
  <si>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</si>
  <si>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</si>
  <si>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</si>
  <si>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</si>
  <si>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</si>
  <si>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</si>
  <si>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</si>
  <si>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</si>
  <si>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</si>
  <si>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</si>
  <si>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</si>
  <si>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</si>
  <si>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</si>
  <si>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</si>
  <si>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</si>
  <si>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</si>
  <si>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</si>
  <si>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</si>
  <si>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</si>
  <si>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</si>
  <si>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</si>
  <si>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</si>
  <si>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</si>
  <si>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</si>
  <si>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</si>
  <si>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</si>
  <si>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</si>
  <si>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</si>
  <si>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</si>
  <si>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</si>
  <si>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</si>
  <si>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</si>
  <si>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</si>
  <si>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</si>
  <si>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</si>
  <si>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</si>
  <si>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</si>
  <si>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</si>
  <si>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</si>
  <si>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</si>
  <si>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</si>
  <si>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</si>
  <si>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</si>
  <si>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</si>
  <si>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</si>
  <si>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</si>
  <si>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</si>
  <si>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</si>
  <si>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</si>
  <si>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</si>
  <si>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</si>
  <si>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</si>
  <si>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</si>
  <si>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</si>
  <si>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</si>
  <si>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</si>
  <si>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</si>
  <si>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</si>
  <si>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</si>
  <si>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</si>
  <si>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</si>
  <si>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</si>
  <si>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</si>
  <si>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</si>
  <si>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</si>
  <si>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</si>
  <si>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</si>
  <si>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</si>
  <si>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</si>
  <si>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</si>
  <si>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</si>
  <si>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</si>
  <si>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</si>
  <si>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</si>
  <si>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</si>
  <si>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</si>
  <si>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</si>
  <si>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</si>
  <si>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</si>
  <si>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</si>
  <si>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</si>
  <si>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</si>
  <si>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</si>
  <si>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</si>
  <si>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</si>
  <si>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</si>
  <si>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</si>
  <si>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</si>
  <si>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</si>
  <si>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</si>
  <si>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</si>
  <si>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</si>
  <si>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</si>
  <si>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</si>
  <si>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</si>
  <si>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</si>
  <si>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</si>
  <si>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</si>
  <si>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</si>
  <si>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</si>
  <si>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</si>
  <si>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</si>
  <si>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</si>
  <si>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</si>
  <si>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</si>
  <si>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</si>
  <si>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</si>
  <si>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</si>
  <si>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</si>
  <si>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</si>
  <si>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</si>
  <si>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</si>
  <si>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</si>
  <si>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</si>
  <si>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</si>
  <si>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</si>
  <si>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</si>
  <si>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</si>
  <si>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</si>
  <si>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</si>
  <si>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</si>
  <si>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</si>
  <si>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</si>
  <si>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</si>
  <si>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</si>
  <si>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</si>
  <si>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</si>
  <si>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</si>
  <si>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</si>
  <si>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</si>
  <si>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</si>
  <si>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</si>
  <si>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</si>
  <si>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</si>
  <si>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</si>
  <si>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</si>
  <si>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</si>
  <si>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</si>
  <si>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</si>
  <si>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</si>
  <si>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</si>
  <si>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</si>
  <si>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</si>
  <si>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</si>
  <si>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</si>
  <si>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</si>
  <si>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</si>
  <si>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</si>
  <si>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</si>
  <si>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</si>
  <si>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</si>
  <si>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</si>
  <si>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</si>
  <si>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</si>
  <si>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</si>
  <si>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</si>
  <si>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</si>
  <si>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</si>
  <si>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</si>
  <si>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</si>
  <si>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</si>
  <si>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</si>
  <si>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</si>
  <si>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</si>
  <si>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</si>
  <si>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</si>
  <si>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</si>
  <si>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</si>
  <si>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</si>
  <si>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</si>
  <si>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</si>
  <si>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</si>
  <si>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</si>
  <si>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</si>
  <si>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</si>
  <si>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</si>
  <si>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</si>
  <si>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</si>
  <si>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</si>
  <si>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</si>
  <si>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</si>
  <si>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</si>
  <si>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</si>
  <si>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</si>
  <si>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</si>
  <si>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</si>
  <si>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</si>
  <si>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</si>
  <si>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</si>
  <si>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</si>
  <si>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</si>
  <si>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</si>
  <si>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</si>
  <si>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</si>
  <si>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</si>
  <si>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</si>
  <si>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</si>
  <si>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</si>
  <si>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</si>
  <si>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</si>
  <si>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</si>
  <si>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</si>
  <si>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</si>
  <si>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</si>
  <si>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</si>
  <si>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</si>
  <si>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</si>
  <si>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</si>
  <si>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</si>
  <si>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</si>
  <si>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</si>
  <si>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</si>
  <si>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</si>
  <si>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</si>
  <si>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</si>
  <si>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</si>
  <si>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</si>
  <si>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</si>
  <si>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</si>
  <si>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</si>
  <si>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</si>
  <si>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</si>
  <si>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</si>
  <si>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</si>
  <si>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</si>
  <si>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</si>
  <si>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</si>
  <si>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</si>
  <si>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</si>
  <si>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</si>
  <si>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</si>
  <si>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</si>
  <si>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</si>
  <si>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</si>
  <si>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</si>
  <si>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</si>
  <si>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</si>
  <si>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</si>
  <si>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</si>
  <si>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</si>
  <si>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</si>
  <si>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</si>
  <si>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</si>
  <si>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</si>
  <si>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</si>
  <si>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</si>
  <si>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</si>
  <si>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</si>
  <si>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</si>
  <si>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</si>
  <si>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</si>
  <si>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</si>
  <si>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</si>
  <si>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</si>
  <si>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</si>
  <si>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</si>
  <si>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</si>
  <si>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</si>
  <si>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</si>
  <si>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</si>
  <si>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</si>
  <si>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</si>
  <si>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</si>
  <si>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</si>
  <si>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</si>
  <si>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</si>
  <si>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</si>
  <si>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</si>
  <si>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</si>
  <si>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</si>
  <si>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</si>
  <si>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</si>
  <si>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</si>
  <si>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</si>
  <si>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</si>
  <si>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</si>
  <si>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</si>
  <si>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</si>
  <si>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</si>
  <si>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</si>
  <si>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</si>
  <si>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</si>
  <si>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</si>
  <si>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</si>
  <si>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</si>
  <si>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</si>
  <si>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</si>
  <si>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</si>
  <si>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</si>
  <si>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</si>
  <si>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</si>
  <si>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</si>
  <si>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</si>
  <si>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</si>
  <si>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</si>
  <si>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</si>
  <si>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</si>
  <si>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</si>
  <si>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</si>
  <si>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</si>
  <si>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</si>
  <si>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</si>
  <si>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</si>
  <si>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</si>
  <si>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</si>
  <si>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</si>
  <si>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</si>
  <si>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</si>
  <si>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</si>
  <si>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</si>
  <si>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</si>
  <si>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</si>
  <si>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</si>
  <si>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</si>
  <si>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</si>
  <si>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</si>
  <si>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</si>
  <si>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</si>
  <si>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</si>
  <si>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</si>
  <si>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</si>
  <si>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</si>
  <si>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</si>
  <si>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</si>
  <si>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</si>
  <si>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</si>
  <si>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</si>
  <si>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</si>
  <si>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</si>
  <si>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</si>
  <si>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</si>
  <si>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</si>
  <si>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</si>
  <si>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</si>
  <si>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</si>
  <si>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</si>
  <si>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</si>
  <si>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</si>
  <si>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</si>
  <si>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</si>
  <si>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</si>
  <si>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</si>
  <si>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</si>
  <si>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</si>
  <si>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</si>
  <si>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</si>
  <si>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</si>
  <si>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</si>
  <si>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</si>
  <si>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</si>
  <si>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</si>
  <si>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</si>
  <si>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</si>
  <si>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</si>
  <si>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</si>
  <si>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</si>
  <si>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</si>
  <si>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</si>
  <si>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</si>
  <si>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</si>
  <si>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</si>
  <si>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</si>
  <si>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</si>
  <si>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</si>
  <si>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</si>
  <si>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</si>
  <si>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</si>
  <si>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</si>
  <si>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</si>
  <si>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</si>
  <si>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</si>
  <si>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</si>
  <si>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</si>
  <si>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</si>
  <si>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</si>
  <si>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</si>
  <si>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</si>
  <si>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</si>
  <si>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</si>
  <si>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</si>
  <si>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</si>
  <si>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</si>
  <si>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</si>
  <si>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</si>
  <si>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</si>
  <si>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</si>
  <si>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</si>
  <si>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</si>
  <si>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</si>
  <si>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</si>
  <si>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</si>
  <si>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</si>
  <si>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</si>
  <si>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</si>
  <si>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</si>
  <si>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</si>
  <si>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</si>
  <si>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</si>
  <si>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</si>
  <si>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</si>
  <si>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</si>
  <si>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</si>
  <si>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</si>
  <si>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</si>
  <si>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</si>
  <si>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</si>
  <si>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</si>
  <si>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</si>
  <si>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</si>
  <si>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</si>
  <si>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</si>
  <si>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</si>
  <si>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</si>
  <si>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</si>
  <si>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</si>
  <si>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</si>
  <si>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</si>
  <si>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</si>
  <si>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</si>
  <si>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</si>
  <si>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</si>
  <si>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</si>
  <si>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</si>
  <si>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</si>
  <si>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</si>
  <si>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</si>
  <si>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</si>
  <si>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</si>
  <si>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</si>
  <si>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</si>
  <si>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</si>
  <si>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</si>
  <si>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</si>
  <si>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</si>
  <si>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</si>
  <si>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</si>
  <si>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</si>
  <si>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</si>
  <si>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</si>
  <si>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</si>
  <si>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</si>
  <si>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</si>
  <si>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</si>
  <si>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</si>
  <si>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</si>
  <si>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</si>
  <si>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</si>
  <si>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</si>
  <si>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</si>
  <si>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</si>
  <si>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</si>
  <si>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</si>
  <si>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</si>
  <si>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</si>
  <si>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</si>
  <si>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</si>
  <si>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</si>
  <si>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</si>
  <si>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</si>
  <si>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</si>
  <si>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</si>
  <si>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</si>
  <si>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</si>
  <si>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</si>
  <si>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</si>
  <si>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</si>
  <si>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</si>
  <si>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</si>
  <si>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</si>
  <si>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</si>
  <si>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</si>
  <si>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</si>
  <si>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</si>
  <si>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</si>
  <si>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</si>
  <si>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</si>
  <si>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</si>
  <si>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</si>
  <si>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</si>
  <si>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</si>
  <si>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</si>
  <si>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</si>
  <si>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</si>
  <si>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</si>
  <si>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</si>
  <si>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</si>
  <si>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</si>
  <si>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</si>
  <si>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</si>
  <si>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</si>
  <si>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</si>
  <si>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</si>
  <si>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</si>
  <si>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</si>
  <si>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</si>
  <si>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</si>
  <si>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</si>
  <si>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</si>
  <si>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</si>
  <si>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</si>
  <si>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</si>
  <si>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</si>
  <si>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</si>
  <si>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</si>
  <si>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</si>
  <si>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</si>
  <si>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</si>
  <si>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</si>
  <si>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</si>
  <si>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</si>
  <si>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</si>
  <si>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</si>
  <si>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</si>
  <si>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</si>
  <si>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</si>
  <si>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</si>
  <si>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</si>
  <si>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</si>
  <si>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</si>
  <si>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</si>
  <si>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</si>
  <si>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</si>
  <si>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</si>
  <si>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</si>
  <si>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</si>
  <si>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</si>
  <si>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</si>
  <si>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</si>
  <si>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</si>
  <si>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</si>
  <si>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</si>
  <si>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</si>
  <si>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</si>
  <si>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</si>
  <si>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</si>
  <si>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</si>
  <si>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</si>
  <si>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</si>
  <si>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</si>
  <si>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</si>
  <si>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</si>
  <si>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</si>
  <si>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</si>
  <si>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</si>
  <si>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</si>
  <si>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</si>
  <si>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</si>
  <si>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</si>
  <si>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</si>
  <si>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</si>
  <si>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</si>
  <si>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</si>
  <si>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</si>
  <si>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</si>
  <si>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</si>
  <si>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</si>
  <si>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</si>
  <si>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</si>
  <si>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</si>
  <si>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</si>
  <si>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</si>
  <si>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</si>
  <si>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</si>
  <si>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</si>
  <si>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</si>
  <si>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</si>
  <si>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</si>
  <si>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</si>
  <si>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</si>
  <si>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</si>
  <si>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</si>
  <si>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</si>
  <si>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</si>
  <si>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</si>
  <si>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</si>
  <si>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</si>
  <si>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</si>
  <si>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</si>
  <si>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</si>
  <si>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</si>
  <si>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</si>
  <si>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</si>
  <si>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</si>
  <si>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</si>
  <si>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</si>
  <si>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</si>
  <si>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</si>
  <si>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</si>
  <si>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</si>
  <si>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</si>
  <si>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</si>
  <si>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</si>
  <si>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</si>
  <si>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</si>
  <si>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</si>
  <si>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</si>
  <si>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</si>
  <si>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</si>
  <si>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</si>
  <si>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</si>
  <si>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</si>
  <si>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</si>
  <si>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</si>
  <si>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</si>
  <si>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</si>
  <si>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</si>
  <si>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</si>
  <si>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</si>
  <si>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</si>
  <si>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</si>
  <si>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</si>
  <si>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</si>
  <si>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</si>
  <si>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</si>
  <si>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</si>
  <si>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</si>
  <si>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</si>
  <si>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</si>
  <si>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</si>
  <si>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</si>
  <si>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</si>
  <si>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</si>
  <si>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</si>
  <si>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</si>
  <si>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</si>
  <si>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</si>
  <si>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</si>
  <si>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</si>
  <si>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</si>
  <si>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</si>
  <si>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</si>
  <si>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</si>
  <si>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</si>
  <si>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</si>
  <si>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</si>
  <si>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</si>
  <si>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</si>
  <si>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</si>
  <si>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</si>
  <si>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</si>
  <si>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</si>
  <si>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</si>
  <si>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</si>
  <si>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</si>
  <si>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</si>
  <si>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</si>
  <si>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</si>
  <si>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</si>
  <si>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</si>
  <si>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</si>
  <si>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</si>
  <si>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</si>
  <si>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</si>
  <si>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</si>
  <si>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</si>
  <si>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</si>
  <si>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</si>
  <si>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</si>
  <si>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</si>
  <si>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</si>
  <si>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</si>
  <si>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</si>
  <si>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</si>
  <si>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</si>
  <si>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</si>
  <si>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</si>
  <si>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</si>
  <si>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</si>
  <si>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</si>
  <si>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</si>
  <si>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</si>
  <si>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</si>
  <si>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</si>
  <si>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</si>
  <si>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</si>
  <si>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</si>
  <si>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</si>
  <si>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</si>
  <si>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</si>
  <si>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</si>
  <si>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</si>
  <si>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</si>
  <si>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</si>
  <si>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</si>
  <si>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</si>
  <si>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</si>
  <si>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</si>
  <si>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</si>
  <si>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</si>
  <si>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</si>
  <si>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</si>
  <si>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</si>
  <si>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</si>
  <si>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</si>
  <si>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</si>
  <si>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</si>
  <si>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</si>
  <si>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</si>
  <si>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</si>
  <si>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</si>
  <si>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</si>
  <si>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</si>
  <si>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</si>
  <si>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</si>
  <si>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</si>
  <si>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</si>
  <si>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</si>
  <si>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</si>
  <si>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</si>
  <si>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</si>
  <si>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</si>
  <si>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</si>
  <si>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</si>
  <si>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</si>
  <si>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</si>
  <si>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</si>
  <si>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</si>
  <si>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</si>
  <si>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</si>
  <si>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</si>
  <si>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</si>
  <si>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</si>
  <si>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</si>
  <si>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</si>
  <si>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</si>
  <si>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</si>
  <si>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</si>
  <si>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</si>
  <si>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</si>
  <si>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</si>
  <si>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</si>
  <si>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</si>
  <si>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</si>
  <si>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</si>
  <si>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</si>
  <si>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</si>
  <si>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</si>
  <si>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</si>
  <si>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</si>
  <si>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</si>
  <si>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</si>
  <si>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</si>
  <si>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</si>
  <si>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</si>
  <si>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</si>
  <si>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</si>
  <si>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</si>
  <si>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</si>
  <si>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</si>
  <si>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</si>
  <si>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</si>
  <si>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</si>
  <si>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</si>
  <si>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</si>
  <si>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</si>
  <si>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</si>
  <si>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</si>
  <si>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</si>
  <si>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</si>
  <si>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</si>
  <si>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</si>
  <si>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</si>
  <si>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</si>
  <si>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</si>
  <si>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</si>
  <si>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</si>
  <si>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</si>
  <si>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</si>
  <si>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</si>
  <si>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</si>
  <si>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</si>
  <si>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</si>
  <si>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</si>
  <si>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</si>
  <si>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</si>
  <si>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</si>
  <si>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</si>
  <si>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</si>
  <si>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</si>
  <si>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</si>
  <si>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</si>
  <si>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</si>
  <si>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</si>
  <si>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</si>
  <si>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</si>
  <si>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</si>
  <si>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</si>
  <si>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</si>
  <si>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</si>
  <si>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</si>
  <si>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</si>
  <si>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</si>
  <si>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</si>
  <si>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</si>
  <si>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</si>
  <si>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</si>
  <si>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</si>
  <si>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</si>
  <si>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</si>
  <si>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</si>
  <si>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</si>
  <si>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</si>
  <si>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</si>
  <si>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</si>
  <si>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</si>
  <si>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</si>
  <si>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</si>
  <si>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</si>
  <si>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</si>
  <si>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</si>
  <si>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</si>
  <si>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</si>
  <si>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</si>
  <si>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</si>
  <si>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</si>
  <si>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</si>
  <si>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</si>
  <si>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</si>
  <si>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</si>
  <si>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</si>
  <si>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</si>
  <si>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</si>
  <si>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</si>
  <si>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</si>
  <si>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</si>
  <si>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</si>
  <si>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</si>
  <si>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</si>
  <si>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</si>
  <si>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</si>
  <si>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</si>
  <si>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</si>
  <si>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</si>
  <si>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</si>
  <si>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</si>
  <si>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</si>
  <si>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</si>
  <si>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</si>
  <si>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</si>
  <si>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</si>
  <si>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</si>
  <si>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</si>
  <si>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</si>
  <si>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</si>
  <si>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</si>
  <si>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</si>
  <si>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</si>
  <si>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</si>
  <si>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</si>
  <si>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</si>
  <si>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</si>
  <si>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</si>
  <si>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</si>
  <si>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</si>
  <si>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</si>
  <si>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</si>
  <si>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</si>
  <si>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</si>
  <si>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</si>
  <si>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</si>
  <si>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</si>
  <si>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</si>
  <si>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</si>
  <si>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</si>
  <si>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</si>
  <si>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</si>
  <si>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</si>
  <si>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</si>
  <si>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</si>
  <si>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</si>
  <si>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</si>
  <si>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</si>
  <si>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</si>
  <si>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</si>
  <si>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</si>
  <si>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</si>
  <si>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</si>
  <si>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</si>
  <si>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</si>
  <si>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</si>
  <si>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</si>
  <si>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</si>
  <si>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</si>
  <si>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</si>
  <si>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</si>
  <si>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</si>
  <si>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</si>
  <si>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</si>
  <si>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</si>
  <si>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</si>
  <si>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</si>
  <si>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</si>
  <si>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</si>
  <si>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</si>
  <si>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</si>
  <si>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</si>
  <si>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</si>
  <si>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</si>
  <si>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</si>
  <si>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</si>
  <si>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</si>
  <si>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</si>
  <si>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</si>
  <si>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</si>
  <si>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</si>
  <si>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</si>
  <si>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</si>
  <si>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</si>
  <si>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</si>
  <si>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</si>
  <si>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</si>
  <si>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</si>
  <si>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</si>
  <si>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</si>
  <si>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</si>
  <si>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</si>
  <si>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</si>
  <si>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</si>
  <si>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</si>
  <si>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</si>
  <si>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</si>
  <si>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</si>
  <si>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</si>
  <si>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</si>
  <si>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</si>
  <si>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</si>
  <si>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</si>
  <si>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</si>
  <si>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</si>
  <si>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</si>
  <si>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</si>
  <si>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</si>
  <si>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</si>
  <si>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</si>
  <si>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</si>
  <si>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</si>
  <si>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</si>
  <si>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</si>
  <si>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</si>
  <si>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</si>
  <si>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</si>
  <si>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</si>
  <si>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</si>
  <si>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</si>
  <si>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</si>
  <si>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</si>
  <si>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</si>
  <si>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</si>
  <si>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</si>
  <si>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</si>
  <si>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</si>
  <si>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</si>
  <si>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</si>
  <si>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</si>
  <si>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</si>
  <si>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</si>
  <si>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</si>
  <si>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</si>
  <si>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</si>
  <si>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</si>
  <si>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</si>
  <si>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</si>
  <si>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</si>
  <si>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</si>
  <si>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</si>
  <si>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</si>
  <si>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</si>
  <si>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</si>
  <si>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</si>
  <si>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</si>
  <si>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</si>
  <si>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</si>
  <si>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</si>
  <si>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</si>
  <si>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</si>
  <si>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</si>
  <si>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</si>
  <si>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</si>
  <si>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</si>
  <si>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</si>
  <si>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</si>
  <si>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</si>
  <si>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</si>
  <si>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</si>
  <si>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</si>
  <si>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</si>
  <si>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</si>
  <si>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</si>
  <si>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</si>
  <si>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</si>
  <si>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</si>
  <si>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</si>
  <si>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</si>
  <si>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</si>
  <si>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</si>
  <si>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</si>
  <si>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</si>
  <si>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</si>
  <si>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</si>
  <si>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</si>
  <si>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</si>
  <si>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</si>
  <si>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</si>
  <si>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</si>
  <si>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</si>
  <si>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</si>
  <si>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</si>
  <si>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</si>
  <si>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</si>
  <si>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</si>
  <si>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</si>
  <si>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</si>
  <si>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</si>
  <si>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</si>
  <si>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</si>
  <si>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</si>
  <si>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</si>
  <si>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</si>
  <si>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</si>
  <si>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</si>
  <si>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</si>
  <si>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</si>
  <si>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</si>
  <si>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</si>
  <si>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</si>
  <si>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</si>
  <si>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</si>
  <si>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</si>
  <si>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</si>
  <si>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</si>
  <si>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</si>
  <si>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</si>
  <si>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</si>
  <si>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</si>
  <si>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</si>
  <si>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</si>
  <si>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</si>
  <si>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</si>
  <si>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</si>
  <si>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</si>
  <si>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</si>
  <si>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</si>
  <si>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</si>
  <si>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</si>
  <si>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</si>
  <si>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</si>
  <si>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</si>
  <si>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</si>
  <si>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</si>
  <si>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</si>
  <si>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</si>
  <si>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</si>
  <si>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</si>
  <si>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</si>
  <si>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</si>
  <si>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</si>
  <si>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</si>
  <si>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</si>
  <si>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</si>
  <si>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</si>
  <si>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</si>
  <si>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</si>
  <si>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</si>
  <si>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</si>
  <si>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</si>
  <si>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</si>
  <si>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</si>
  <si>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</si>
  <si>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</si>
  <si>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</si>
  <si>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</si>
  <si>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</si>
  <si>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</si>
  <si>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</si>
  <si>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</si>
  <si>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</si>
  <si>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</si>
  <si>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</si>
  <si>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</si>
  <si>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</si>
  <si>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</si>
  <si>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</si>
  <si>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</si>
  <si>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</si>
  <si>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</si>
  <si>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</si>
  <si>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</si>
  <si>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</si>
  <si>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</si>
  <si>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</si>
  <si>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</si>
  <si>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</si>
  <si>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</si>
  <si>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</si>
  <si>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</si>
  <si>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</si>
  <si>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</si>
  <si>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</si>
  <si>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</si>
  <si>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</si>
  <si>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</si>
  <si>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</si>
  <si>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</si>
  <si>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</si>
  <si>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</si>
  <si>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</si>
  <si>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</si>
  <si>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</si>
  <si>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</si>
  <si>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</si>
  <si>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</si>
  <si>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</si>
  <si>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</si>
  <si>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</si>
  <si>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</si>
  <si>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</si>
  <si>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</si>
  <si>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</si>
  <si>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</si>
  <si>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</si>
  <si>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</si>
  <si>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</si>
  <si>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</si>
  <si>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</si>
  <si>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</si>
  <si>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</si>
  <si>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</si>
  <si>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</si>
  <si>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</si>
  <si>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</si>
  <si>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</si>
  <si>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</si>
  <si>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</si>
  <si>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</si>
  <si>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</si>
  <si>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</si>
  <si>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</si>
  <si>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</si>
  <si>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</si>
  <si>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</si>
  <si>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</si>
  <si>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</si>
  <si>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</si>
  <si>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</si>
  <si>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</si>
  <si>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</si>
  <si>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</si>
  <si>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</si>
  <si>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</si>
  <si>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</si>
  <si>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</si>
  <si>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</si>
  <si>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</si>
  <si>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</si>
  <si>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</si>
  <si>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</si>
  <si>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</si>
  <si>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</si>
  <si>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</si>
  <si>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</si>
  <si>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</si>
  <si>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</si>
  <si>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</si>
  <si>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</si>
  <si>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</si>
  <si>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</si>
  <si>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</si>
  <si>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</si>
  <si>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</si>
  <si>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</si>
  <si>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</si>
  <si>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</si>
  <si>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</si>
  <si>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</si>
  <si>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</si>
  <si>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</si>
  <si>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</si>
  <si>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</si>
  <si>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</si>
  <si>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</si>
  <si>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</si>
  <si>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</si>
  <si>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</si>
  <si>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</si>
  <si>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</si>
  <si>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</si>
  <si>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</si>
  <si>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</si>
  <si>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</si>
  <si>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</si>
  <si>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</si>
  <si>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</si>
  <si>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</si>
  <si>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</si>
  <si>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</si>
  <si>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</si>
  <si>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</si>
  <si>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</si>
  <si>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</si>
  <si>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</si>
  <si>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</si>
  <si>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</si>
  <si>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</si>
  <si>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</si>
  <si>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</si>
  <si>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</si>
  <si>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</si>
  <si>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</si>
  <si>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</si>
  <si>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</si>
  <si>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</si>
  <si>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</si>
  <si>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</si>
  <si>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</si>
  <si>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</si>
  <si>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</si>
  <si>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</si>
  <si>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</si>
  <si>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</si>
  <si>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</si>
  <si>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</si>
  <si>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</si>
  <si>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</si>
  <si>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</si>
  <si>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</si>
  <si>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</si>
  <si>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</si>
  <si>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</si>
  <si>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</si>
  <si>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</si>
  <si>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</si>
  <si>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</si>
  <si>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</si>
  <si>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</si>
  <si>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</si>
  <si>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</si>
  <si>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</si>
  <si>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</si>
  <si>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</si>
  <si>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</si>
  <si>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</si>
  <si>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</si>
  <si>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</si>
  <si>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</si>
  <si>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</si>
  <si>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</si>
  <si>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</si>
  <si>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</si>
  <si>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</si>
  <si>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</si>
  <si>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</si>
  <si>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</si>
  <si>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</si>
  <si>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</si>
  <si>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</si>
  <si>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</si>
  <si>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</si>
  <si>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</si>
  <si>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</si>
  <si>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</si>
  <si>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</si>
  <si>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</si>
  <si>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</si>
  <si>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</si>
  <si>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</si>
  <si>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</si>
  <si>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</si>
  <si>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</si>
  <si>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</si>
  <si>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</si>
  <si>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</si>
  <si>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</si>
  <si>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</si>
  <si>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</si>
  <si>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</si>
  <si>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</si>
  <si>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</si>
  <si>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</si>
  <si>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</si>
  <si>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</si>
  <si>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</si>
  <si>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</si>
  <si>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</si>
  <si>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</si>
  <si>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</si>
  <si>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</si>
  <si>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</si>
  <si>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</si>
  <si>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</si>
  <si>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</si>
  <si>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</si>
  <si>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</si>
  <si>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</si>
  <si>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</si>
  <si>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</si>
  <si>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</si>
  <si>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</si>
  <si>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</si>
  <si>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</si>
  <si>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</si>
  <si>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</si>
  <si>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</si>
  <si>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</si>
  <si>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</si>
  <si>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</si>
  <si>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</si>
  <si>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</si>
  <si>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</si>
  <si>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</si>
  <si>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</si>
  <si>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</si>
  <si>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</si>
  <si>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</si>
  <si>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</si>
  <si>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</si>
  <si>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</si>
  <si>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</si>
  <si>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</si>
  <si>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</si>
  <si>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</si>
  <si>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</si>
  <si>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</si>
  <si>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</si>
  <si>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</si>
  <si>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</si>
  <si>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</si>
  <si>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</si>
  <si>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</si>
  <si>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</si>
  <si>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</si>
  <si>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</si>
  <si>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</si>
  <si>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</si>
  <si>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</si>
  <si>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</si>
  <si>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</si>
  <si>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</si>
  <si>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</si>
  <si>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</si>
  <si>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</si>
  <si>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</si>
  <si>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</si>
  <si>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</si>
  <si>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</si>
  <si>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</si>
  <si>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</si>
  <si>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</si>
  <si>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</si>
  <si>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</si>
  <si>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</si>
  <si>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</si>
  <si>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</si>
  <si>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</si>
  <si>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</si>
  <si>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</si>
  <si>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</si>
  <si>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</si>
  <si>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</si>
  <si>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</si>
  <si>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</si>
  <si>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</si>
  <si>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</si>
  <si>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</si>
  <si>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</si>
  <si>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</si>
  <si>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</si>
  <si>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</si>
  <si>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</si>
  <si>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</si>
  <si>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</si>
  <si>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</si>
  <si>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</si>
  <si>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</si>
  <si>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</si>
  <si>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</si>
  <si>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</si>
  <si>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</si>
  <si>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</si>
  <si>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</si>
  <si>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</si>
  <si>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</si>
  <si>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</si>
  <si>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</si>
  <si>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</si>
  <si>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</si>
  <si>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</si>
  <si>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</si>
  <si>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</si>
  <si>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</si>
  <si>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</si>
  <si>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</si>
  <si>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</si>
  <si>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</si>
  <si>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</si>
  <si>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</si>
  <si>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</si>
  <si>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</si>
  <si>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</si>
  <si>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</si>
  <si>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</si>
  <si>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</si>
  <si>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</si>
  <si>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</si>
  <si>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</si>
  <si>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</si>
  <si>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</si>
  <si>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</si>
  <si>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</si>
  <si>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</si>
  <si>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</si>
  <si>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</si>
  <si>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</si>
  <si>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</si>
  <si>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</si>
  <si>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</si>
  <si>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</si>
  <si>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</si>
  <si>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</si>
  <si>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</si>
  <si>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</si>
  <si>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</si>
  <si>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</si>
  <si>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</si>
  <si>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</si>
  <si>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</si>
  <si>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</si>
  <si>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</si>
  <si>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</si>
  <si>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</si>
  <si>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</si>
  <si>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</si>
  <si>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</si>
  <si>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</si>
  <si>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</si>
  <si>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</si>
  <si>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</si>
  <si>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</si>
  <si>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</si>
  <si>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</si>
  <si>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</si>
  <si>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</si>
  <si>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</si>
  <si>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</si>
  <si>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</si>
  <si>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</si>
  <si>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</si>
  <si>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</si>
  <si>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</si>
  <si>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</si>
  <si>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</si>
  <si>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</si>
  <si>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</si>
  <si>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</si>
  <si>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</si>
  <si>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</si>
  <si>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</si>
  <si>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</si>
  <si>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</si>
  <si>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</si>
  <si>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</si>
  <si>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</si>
  <si>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</si>
  <si>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</si>
  <si>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</si>
  <si>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</si>
  <si>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</si>
  <si>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</si>
  <si>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</si>
  <si>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</si>
  <si>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</si>
  <si>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</si>
  <si>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</si>
  <si>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</si>
  <si>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</si>
  <si>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</si>
  <si>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</si>
  <si>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</si>
  <si>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</si>
  <si>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</si>
  <si>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</si>
  <si>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</si>
  <si>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</si>
  <si>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</si>
  <si>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</si>
  <si>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</si>
  <si>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</si>
  <si>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</si>
  <si>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</si>
  <si>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</si>
  <si>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</si>
  <si>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</si>
  <si>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</si>
  <si>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</si>
  <si>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</si>
  <si>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</si>
  <si>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</si>
  <si>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</si>
  <si>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</si>
  <si>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</si>
  <si>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</si>
  <si>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</si>
  <si>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</si>
  <si>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</si>
  <si>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</si>
  <si>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</si>
  <si>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</si>
  <si>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</si>
  <si>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</si>
  <si>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</si>
  <si>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</si>
  <si>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</si>
  <si>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</si>
  <si>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</si>
  <si>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</si>
  <si>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</si>
  <si>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</si>
  <si>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</si>
  <si>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</si>
  <si>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</si>
  <si>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</si>
  <si>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</si>
  <si>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</si>
  <si>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</si>
  <si>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</si>
  <si>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</si>
  <si>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</si>
  <si>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</si>
  <si>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</si>
  <si>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</si>
  <si>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</si>
  <si>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</si>
  <si>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</si>
  <si>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</si>
  <si>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</si>
  <si>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</si>
  <si>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</si>
  <si>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</si>
  <si>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</si>
  <si>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</si>
  <si>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</si>
  <si>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</si>
  <si>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</si>
  <si>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</si>
  <si>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</si>
  <si>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</si>
  <si>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</si>
  <si>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</si>
  <si>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</si>
  <si>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</si>
  <si>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</si>
  <si>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</si>
  <si>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</si>
  <si>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</si>
  <si>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</si>
  <si>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</si>
  <si>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</si>
  <si>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</si>
  <si>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</si>
  <si>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</si>
  <si>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</si>
  <si>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</si>
  <si>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</si>
  <si>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</si>
  <si>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</si>
  <si>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</si>
  <si>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</si>
  <si>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</si>
  <si>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</si>
  <si>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</si>
  <si>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</si>
  <si>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</si>
  <si>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</si>
  <si>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</si>
  <si>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</si>
  <si>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</si>
  <si>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</si>
  <si>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</si>
  <si>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</si>
  <si>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</si>
  <si>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</si>
  <si>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</si>
  <si>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</si>
  <si>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</si>
  <si>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</si>
  <si>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</si>
  <si>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</si>
  <si>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</si>
  <si>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</si>
  <si>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</si>
  <si>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</si>
  <si>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</si>
  <si>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</si>
  <si>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</si>
  <si>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</si>
  <si>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</si>
  <si>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</si>
  <si>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</si>
  <si>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</si>
  <si>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</si>
  <si>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</si>
  <si>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</si>
  <si>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</si>
  <si>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</si>
  <si>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</si>
  <si>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</si>
  <si>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</si>
  <si>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</si>
  <si>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</si>
  <si>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</si>
  <si>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</si>
  <si>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</si>
  <si>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</si>
  <si>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</si>
  <si>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</si>
  <si>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</si>
  <si>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</si>
  <si>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</si>
  <si>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</si>
  <si>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</si>
  <si>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</si>
  <si>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</si>
  <si>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</si>
  <si>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</si>
  <si>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</si>
  <si>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</si>
  <si>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</si>
  <si>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</si>
  <si>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</si>
  <si>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</si>
  <si>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</si>
  <si>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</si>
  <si>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</si>
  <si>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</si>
  <si>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</si>
  <si>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</si>
  <si>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</si>
  <si>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</si>
  <si>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</si>
  <si>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</si>
  <si>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</si>
  <si>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</si>
  <si>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</si>
  <si>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</si>
  <si>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</si>
  <si>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</si>
  <si>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</si>
  <si>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</si>
  <si>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</si>
  <si>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</si>
  <si>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</si>
  <si>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</si>
  <si>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</si>
  <si>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</si>
  <si>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</si>
  <si>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</si>
  <si>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</si>
  <si>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</si>
  <si>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</si>
  <si>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</si>
  <si>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</si>
  <si>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</si>
  <si>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</si>
  <si>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</si>
  <si>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</si>
  <si>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</si>
  <si>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</si>
  <si>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</si>
  <si>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</si>
  <si>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</si>
  <si>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</si>
  <si>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</si>
  <si>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</si>
  <si>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</si>
  <si>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</si>
  <si>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</si>
  <si>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</si>
  <si>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</si>
  <si>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</si>
  <si>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</si>
  <si>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</si>
  <si>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</si>
  <si>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</si>
  <si>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</si>
  <si>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</si>
  <si>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</si>
  <si>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</si>
  <si>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</si>
  <si>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</si>
  <si>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</si>
  <si>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</si>
  <si>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</si>
  <si>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</si>
  <si>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</si>
  <si>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</si>
  <si>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</si>
  <si>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</si>
  <si>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</si>
  <si>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</si>
  <si>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</si>
  <si>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</si>
  <si>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</si>
  <si>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</si>
  <si>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</si>
  <si>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</si>
  <si>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</si>
  <si>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</si>
  <si>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</si>
  <si>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</si>
  <si>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</si>
  <si>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</si>
  <si>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</si>
  <si>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</si>
  <si>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</si>
  <si>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</si>
  <si>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</si>
  <si>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</si>
  <si>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</si>
  <si>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</si>
  <si>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</si>
  <si>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</si>
  <si>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</si>
  <si>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</si>
  <si>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</si>
  <si>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</si>
  <si>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</si>
  <si>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</si>
  <si>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</si>
  <si>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</si>
  <si>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</si>
  <si>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</si>
  <si>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</si>
  <si>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</si>
  <si>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</si>
  <si>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</si>
  <si>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</si>
  <si>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</si>
  <si>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</si>
  <si>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</si>
  <si>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</si>
  <si>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</si>
  <si>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</si>
  <si>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</si>
  <si>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</si>
  <si>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</si>
  <si>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</si>
  <si>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</si>
  <si>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</si>
  <si>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</si>
  <si>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</si>
  <si>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</si>
  <si>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</si>
  <si>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</si>
  <si>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</si>
  <si>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</si>
  <si>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</si>
  <si>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</si>
  <si>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</si>
  <si>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</si>
  <si>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</si>
  <si>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</si>
  <si>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</si>
  <si>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</si>
  <si>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</si>
  <si>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</si>
  <si>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</si>
  <si>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</si>
  <si>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</si>
  <si>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</si>
  <si>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</si>
  <si>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</si>
  <si>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</si>
  <si>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</si>
  <si>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</si>
  <si>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</si>
  <si>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</si>
  <si>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</si>
  <si>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</si>
  <si>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</si>
  <si>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</si>
  <si>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</si>
  <si>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</si>
  <si>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</si>
  <si>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</si>
  <si>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</si>
  <si>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</si>
  <si>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</si>
  <si>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</si>
  <si>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</si>
  <si>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</si>
  <si>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</si>
  <si>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</si>
  <si>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</si>
  <si>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</si>
  <si>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</si>
  <si>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</si>
  <si>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</si>
  <si>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</si>
  <si>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</si>
  <si>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</si>
  <si>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</si>
  <si>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</si>
  <si>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</si>
  <si>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</si>
  <si>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</si>
  <si>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</si>
  <si>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</si>
  <si>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</si>
  <si>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</si>
  <si>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</si>
  <si>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</si>
  <si>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</si>
  <si>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</si>
  <si>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</si>
  <si>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</si>
  <si>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</si>
  <si>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</si>
  <si>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</si>
  <si>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</si>
  <si>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</si>
  <si>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</si>
  <si>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</si>
  <si>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</si>
  <si>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</si>
  <si>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</si>
  <si>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</si>
  <si>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</si>
  <si>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</si>
  <si>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</si>
  <si>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</si>
  <si>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</si>
  <si>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</si>
  <si>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</si>
  <si>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</si>
  <si>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</si>
  <si>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</si>
  <si>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</si>
  <si>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</si>
  <si>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</si>
  <si>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</si>
  <si>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</si>
  <si>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</si>
  <si>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</si>
  <si>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</si>
  <si>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</si>
  <si>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</si>
  <si>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</si>
  <si>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</si>
  <si>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</si>
  <si>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</si>
  <si>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</si>
  <si>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</si>
  <si>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</si>
  <si>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</si>
  <si>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</si>
  <si>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</si>
  <si>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</si>
  <si>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</si>
  <si>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</si>
  <si>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</si>
  <si>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</si>
  <si>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</si>
  <si>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</si>
  <si>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</si>
  <si>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</si>
  <si>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</si>
  <si>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</si>
  <si>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</si>
  <si>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</si>
  <si>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</si>
  <si>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</si>
  <si>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</si>
  <si>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</si>
  <si>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</si>
  <si>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</si>
  <si>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</si>
  <si>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</si>
  <si>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</si>
  <si>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</si>
  <si>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</si>
  <si>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</si>
  <si>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</si>
  <si>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</si>
  <si>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</si>
  <si>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</si>
  <si>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</si>
  <si>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</si>
  <si>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</si>
  <si>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</si>
  <si>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</si>
  <si>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</si>
  <si>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</si>
  <si>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</si>
  <si>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</si>
  <si>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</si>
  <si>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</si>
  <si>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</si>
  <si>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</si>
  <si>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</si>
  <si>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</si>
  <si>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</si>
  <si>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</si>
  <si>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</si>
  <si>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</si>
  <si>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</si>
  <si>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</si>
  <si>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</si>
  <si>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</si>
  <si>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</si>
  <si>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</si>
  <si>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</si>
  <si>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</si>
  <si>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</si>
  <si>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</si>
  <si>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</si>
  <si>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</si>
  <si>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</si>
  <si>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</si>
  <si>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</si>
  <si>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</si>
  <si>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</si>
  <si>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</si>
  <si>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</si>
  <si>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</si>
  <si>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</si>
  <si>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</si>
  <si>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</si>
  <si>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</si>
  <si>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</si>
  <si>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</si>
  <si>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</si>
  <si>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</si>
  <si>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</si>
  <si>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</si>
  <si>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</si>
  <si>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</si>
  <si>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</si>
  <si>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</si>
  <si>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</si>
  <si>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</si>
  <si>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</si>
  <si>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</si>
  <si>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</si>
  <si>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</si>
  <si>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</si>
  <si>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</si>
  <si>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</si>
  <si>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</si>
  <si>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</si>
  <si>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</si>
  <si>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</si>
  <si>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</si>
  <si>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</si>
  <si>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</si>
  <si>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</si>
  <si>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</si>
  <si>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</si>
  <si>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</si>
  <si>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</si>
  <si>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</si>
  <si>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</si>
  <si>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</si>
  <si>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</si>
  <si>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</si>
  <si>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</si>
  <si>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</si>
  <si>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</si>
  <si>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</si>
  <si>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</si>
  <si>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</si>
  <si>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</si>
  <si>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</si>
  <si>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</si>
  <si>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</si>
  <si>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</si>
  <si>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</si>
  <si>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</si>
  <si>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</si>
  <si>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</si>
  <si>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</si>
  <si>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</si>
  <si>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</si>
  <si>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</si>
  <si>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</si>
  <si>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</si>
  <si>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</si>
  <si>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</si>
  <si>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</si>
  <si>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</si>
  <si>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</si>
  <si>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</si>
  <si>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</si>
  <si>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</si>
  <si>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</si>
  <si>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</si>
  <si>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</si>
  <si>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</si>
  <si>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</si>
  <si>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</si>
  <si>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</si>
  <si>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</si>
  <si>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</si>
  <si>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</si>
  <si>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</si>
  <si>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</si>
  <si>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</si>
  <si>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</si>
  <si>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</si>
  <si>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</si>
  <si>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</si>
  <si>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</si>
  <si>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</si>
  <si>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</si>
  <si>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</si>
  <si>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</si>
  <si>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</si>
  <si>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</si>
  <si>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</si>
  <si>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</si>
  <si>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</si>
  <si>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</si>
  <si>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</si>
  <si>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</si>
  <si>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</si>
  <si>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</si>
  <si>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</si>
  <si>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</si>
  <si>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</si>
  <si>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</si>
  <si>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</si>
  <si>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</si>
  <si>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</si>
  <si>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</si>
  <si>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</si>
  <si>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</si>
  <si>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</si>
  <si>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</si>
  <si>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</si>
  <si>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</si>
  <si>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</si>
  <si>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</si>
  <si>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</si>
  <si>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</si>
  <si>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</si>
  <si>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</si>
  <si>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</si>
  <si>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</si>
  <si>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</si>
  <si>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</si>
  <si>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</si>
  <si>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</si>
  <si>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</si>
  <si>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</si>
  <si>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</si>
  <si>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</si>
  <si>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</si>
  <si>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</si>
  <si>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</si>
  <si>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</si>
  <si>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</si>
  <si>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</si>
  <si>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</si>
  <si>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</si>
  <si>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</si>
  <si>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</si>
  <si>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</si>
  <si>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</si>
  <si>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</si>
  <si>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</si>
  <si>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</si>
  <si>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</si>
  <si>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</si>
  <si>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</si>
  <si>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</si>
  <si>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</si>
  <si>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</si>
  <si>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</si>
  <si>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</si>
  <si>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</si>
  <si>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</si>
  <si>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</si>
  <si>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</si>
  <si>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</si>
  <si>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</si>
  <si>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</si>
  <si>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</si>
  <si>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</si>
  <si>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</si>
  <si>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</si>
  <si>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</si>
  <si>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</si>
  <si>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</si>
  <si>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</si>
  <si>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</si>
  <si>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</si>
  <si>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</si>
  <si>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</si>
  <si>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</si>
  <si>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</si>
  <si>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</si>
  <si>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</si>
  <si>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</si>
  <si>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</si>
  <si>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</si>
  <si>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</si>
  <si>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</si>
  <si>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</si>
  <si>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</si>
  <si>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</si>
  <si>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</si>
  <si>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</si>
  <si>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</si>
  <si>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</si>
  <si>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</si>
  <si>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</si>
  <si>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</si>
  <si>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</si>
  <si>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</si>
  <si>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</si>
  <si>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</si>
  <si>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</si>
  <si>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</si>
  <si>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</si>
  <si>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</si>
  <si>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</si>
  <si>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</si>
  <si>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</si>
  <si>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</si>
  <si>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</si>
  <si>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</si>
  <si>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</si>
  <si>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</si>
  <si>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</si>
  <si>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</si>
  <si>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</si>
  <si>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</si>
  <si>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</si>
  <si>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</si>
  <si>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</si>
  <si>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</si>
  <si>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</si>
  <si>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</si>
  <si>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</si>
  <si>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</si>
  <si>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</si>
  <si>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</si>
  <si>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</si>
  <si>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</si>
  <si>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</si>
  <si>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</si>
  <si>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</si>
  <si>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</si>
  <si>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</si>
  <si>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</si>
  <si>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</si>
  <si>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</si>
  <si>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</si>
  <si>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</si>
  <si>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</si>
  <si>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</si>
  <si>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</si>
  <si>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</si>
  <si>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</si>
  <si>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</si>
  <si>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</si>
  <si>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</si>
  <si>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</si>
  <si>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</si>
  <si>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</si>
  <si>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</si>
  <si>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</si>
  <si>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</si>
  <si>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</si>
  <si>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</si>
  <si>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</si>
  <si>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</si>
  <si>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</si>
  <si>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</si>
  <si>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</si>
  <si>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</si>
  <si>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</si>
  <si>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</si>
  <si>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</si>
  <si>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</si>
  <si>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</si>
  <si>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</si>
  <si>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</si>
  <si>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</si>
  <si>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</si>
  <si>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</si>
  <si>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</si>
  <si>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</si>
  <si>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</si>
  <si>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</si>
  <si>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</si>
  <si>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</si>
  <si>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</si>
  <si>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</si>
  <si>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</si>
  <si>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</si>
  <si>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</si>
  <si>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</si>
  <si>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</si>
  <si>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</si>
  <si>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</si>
  <si>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</si>
  <si>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</si>
  <si>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</si>
  <si>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</si>
  <si>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</si>
  <si>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</si>
  <si>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</si>
  <si>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</si>
  <si>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</si>
  <si>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</si>
  <si>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</si>
  <si>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</si>
  <si>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</si>
  <si>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</si>
  <si>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</si>
  <si>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</si>
  <si>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</si>
  <si>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</si>
  <si>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</si>
  <si>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</si>
  <si>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</si>
  <si>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</si>
  <si>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</si>
  <si>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</si>
  <si>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</si>
  <si>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</si>
  <si>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</si>
  <si>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</si>
  <si>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</si>
  <si>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</si>
  <si>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</si>
  <si>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</si>
  <si>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</si>
  <si>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</si>
  <si>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</si>
  <si>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</si>
  <si>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</si>
  <si>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</si>
  <si>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</si>
  <si>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</si>
  <si>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</si>
  <si>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</si>
  <si>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</si>
  <si>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</si>
  <si>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</si>
  <si>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</si>
  <si>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</si>
  <si>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</si>
  <si>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</si>
  <si>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</si>
  <si>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</si>
  <si>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</si>
  <si>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</si>
  <si>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</si>
  <si>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</si>
  <si>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</si>
  <si>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</si>
  <si>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</si>
  <si>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</si>
  <si>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</si>
  <si>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</si>
  <si>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</si>
  <si>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</si>
  <si>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</si>
  <si>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</si>
  <si>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</si>
  <si>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</si>
  <si>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</si>
  <si>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</si>
  <si>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</si>
  <si>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</si>
  <si>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</si>
  <si>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</si>
  <si>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</si>
  <si>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</si>
  <si>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</si>
  <si>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</si>
  <si>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</si>
  <si>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</si>
  <si>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</si>
  <si>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</si>
  <si>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</si>
  <si>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</si>
  <si>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</si>
  <si>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</si>
  <si>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</si>
  <si>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</si>
  <si>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</si>
  <si>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</si>
  <si>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</si>
  <si>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</si>
  <si>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</si>
  <si>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</si>
  <si>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</si>
  <si>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</si>
  <si>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</si>
  <si>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</si>
  <si>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</si>
  <si>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</si>
  <si>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</si>
  <si>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</si>
  <si>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</si>
  <si>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</si>
  <si>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</si>
  <si>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</si>
  <si>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</si>
  <si>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</si>
  <si>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</si>
  <si>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</si>
  <si>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</si>
  <si>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</si>
  <si>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</si>
  <si>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</si>
  <si>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</si>
  <si>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</si>
  <si>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</si>
  <si>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</si>
  <si>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</si>
  <si>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</si>
  <si>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</si>
  <si>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</si>
  <si>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</si>
  <si>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</si>
  <si>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</si>
  <si>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</si>
  <si>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</si>
  <si>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</si>
  <si>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</si>
  <si>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</si>
  <si>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</si>
  <si>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</si>
  <si>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</si>
  <si>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</si>
  <si>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</si>
  <si>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</si>
  <si>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</si>
  <si>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</si>
  <si>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</si>
  <si>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</si>
  <si>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</si>
  <si>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</si>
  <si>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</si>
  <si>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</si>
  <si>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</si>
  <si>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</si>
  <si>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</si>
  <si>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</si>
  <si>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</si>
  <si>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</si>
  <si>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</si>
  <si>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</si>
  <si>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</si>
  <si>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</si>
  <si>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</si>
  <si>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</si>
  <si>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</si>
  <si>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</si>
  <si>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</si>
  <si>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</si>
  <si>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</si>
  <si>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</si>
  <si>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</si>
  <si>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</si>
  <si>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</si>
  <si>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</si>
  <si>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</si>
  <si>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</si>
  <si>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</si>
  <si>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</si>
  <si>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</si>
  <si>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</si>
  <si>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</si>
  <si>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</si>
  <si>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</si>
  <si>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</si>
  <si>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</si>
  <si>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</si>
  <si>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</si>
  <si>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</si>
  <si>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</si>
  <si>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</si>
  <si>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</si>
  <si>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</si>
  <si>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</si>
  <si>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</si>
  <si>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</si>
  <si>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</si>
  <si>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</si>
  <si>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</si>
  <si>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</si>
  <si>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</si>
  <si>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</si>
  <si>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</si>
  <si>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</si>
  <si>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</si>
  <si>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</si>
  <si>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</si>
  <si>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</si>
  <si>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</si>
  <si>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</si>
  <si>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</si>
  <si>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</si>
  <si>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</si>
  <si>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</si>
  <si>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</si>
  <si>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</si>
  <si>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</si>
  <si>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</si>
  <si>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</si>
  <si>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</si>
  <si>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</si>
  <si>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</si>
  <si>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</si>
  <si>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</si>
  <si>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</si>
  <si>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</si>
  <si>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</si>
  <si>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</si>
  <si>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</si>
  <si>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</si>
  <si>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</si>
  <si>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</si>
  <si>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</si>
  <si>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</si>
  <si>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</si>
  <si>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</si>
  <si>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</si>
  <si>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</si>
  <si>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</si>
  <si>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</si>
  <si>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</si>
  <si>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</si>
  <si>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</si>
  <si>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</si>
  <si>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</si>
  <si>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</si>
  <si>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</si>
  <si>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</si>
  <si>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</si>
  <si>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</si>
  <si>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</si>
  <si>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</si>
  <si>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</si>
  <si>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</si>
  <si>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</si>
  <si>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</si>
  <si>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</si>
  <si>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</si>
  <si>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</si>
  <si>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</si>
  <si>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</si>
  <si>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</si>
  <si>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</si>
  <si>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</si>
  <si>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</si>
  <si>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</si>
  <si>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</si>
  <si>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</si>
  <si>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</si>
  <si>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</si>
  <si>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</si>
  <si>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</si>
  <si>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</si>
  <si>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</si>
  <si>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</si>
  <si>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</si>
  <si>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</si>
  <si>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</si>
  <si>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</si>
  <si>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</si>
  <si>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</si>
  <si>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</si>
  <si>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</si>
  <si>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</si>
  <si>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</si>
  <si>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</si>
  <si>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</si>
  <si>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</si>
  <si>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</si>
  <si>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</si>
  <si>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</si>
  <si>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</si>
  <si>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</si>
  <si>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</si>
  <si>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</si>
  <si>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</si>
  <si>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</si>
  <si>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</si>
  <si>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</si>
  <si>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</si>
  <si>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</si>
  <si>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</si>
  <si>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</si>
  <si>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</si>
  <si>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</si>
  <si>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</si>
  <si>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</si>
  <si>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</si>
  <si>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</si>
  <si>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</si>
  <si>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</si>
  <si>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</si>
  <si>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</si>
  <si>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</si>
  <si>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</si>
  <si>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</si>
  <si>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</si>
  <si>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</si>
  <si>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</si>
  <si>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</si>
  <si>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</si>
  <si>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</si>
  <si>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</si>
  <si>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</si>
  <si>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</si>
  <si>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</si>
  <si>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</si>
  <si>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</si>
  <si>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</si>
  <si>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</si>
  <si>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</si>
  <si>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</si>
  <si>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</si>
  <si>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</si>
  <si>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</si>
  <si>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</si>
  <si>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</si>
  <si>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</si>
  <si>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</si>
  <si>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</si>
  <si>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</si>
  <si>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</si>
  <si>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</si>
  <si>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</si>
  <si>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</si>
  <si>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</si>
  <si>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</si>
  <si>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</si>
  <si>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</si>
  <si>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</si>
  <si>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</si>
  <si>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</si>
  <si>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</si>
  <si>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</si>
  <si>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</si>
  <si>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</si>
  <si>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</si>
  <si>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</si>
  <si>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</si>
  <si>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</si>
  <si>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</si>
  <si>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</si>
  <si>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</si>
  <si>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</si>
  <si>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</si>
  <si>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</si>
  <si>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</si>
  <si>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</si>
  <si>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</si>
  <si>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</si>
  <si>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</si>
  <si>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</si>
  <si>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</si>
  <si>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</si>
  <si>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</si>
  <si>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</si>
  <si>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</si>
  <si>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</si>
  <si>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</si>
  <si>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</si>
  <si>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</si>
  <si>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</si>
  <si>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</si>
  <si>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</si>
  <si>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</si>
  <si>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</si>
  <si>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</si>
  <si>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</si>
  <si>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</si>
  <si>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</si>
  <si>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</si>
  <si>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</si>
  <si>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</si>
  <si>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</si>
  <si>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</si>
  <si>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</si>
  <si>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</si>
  <si>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</si>
  <si>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</si>
  <si>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</si>
  <si>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</si>
  <si>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</si>
  <si>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</si>
  <si>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</si>
  <si>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</si>
  <si>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</si>
  <si>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</si>
  <si>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</si>
  <si>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</si>
  <si>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</si>
  <si>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</si>
  <si>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</si>
  <si>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</si>
  <si>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</si>
  <si>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</si>
  <si>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</si>
  <si>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</si>
  <si>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</si>
  <si>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</si>
  <si>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</si>
  <si>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</si>
  <si>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</si>
  <si>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</si>
  <si>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</si>
  <si>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</si>
  <si>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</si>
  <si>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</si>
  <si>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</si>
  <si>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</si>
  <si>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</si>
  <si>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</si>
  <si>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</si>
  <si>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</si>
  <si>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</si>
  <si>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</si>
  <si>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</si>
  <si>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</si>
  <si>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</si>
  <si>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</si>
  <si>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</si>
  <si>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</si>
  <si>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</si>
  <si>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</si>
  <si>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</si>
  <si>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</si>
  <si>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</si>
  <si>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</si>
  <si>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</si>
  <si>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</si>
  <si>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</si>
  <si>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</si>
  <si>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</si>
  <si>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</si>
  <si>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</si>
  <si>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</si>
  <si>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</si>
  <si>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</si>
  <si>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</si>
  <si>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</si>
  <si>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</si>
  <si>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</si>
  <si>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</si>
  <si>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</si>
  <si>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</si>
  <si>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</si>
  <si>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</si>
  <si>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</si>
  <si>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</si>
  <si>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</si>
  <si>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</si>
  <si>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</si>
  <si>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</si>
  <si>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</si>
  <si>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</si>
  <si>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</si>
  <si>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</si>
  <si>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</si>
  <si>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</si>
  <si>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</si>
  <si>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</si>
  <si>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</si>
  <si>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</si>
  <si>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</si>
  <si>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</si>
  <si>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</si>
  <si>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</si>
  <si>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</si>
  <si>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</si>
  <si>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</si>
  <si>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</si>
  <si>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</si>
  <si>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</si>
  <si>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</si>
  <si>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</si>
  <si>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</si>
  <si>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</si>
  <si>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</si>
  <si>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</si>
  <si>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</si>
  <si>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</si>
  <si>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</si>
  <si>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</si>
  <si>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</si>
  <si>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</si>
  <si>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</si>
  <si>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</si>
  <si>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</si>
  <si>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</si>
  <si>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</si>
  <si>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</si>
  <si>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</si>
  <si>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</si>
  <si>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</si>
  <si>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</si>
  <si>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</si>
  <si>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</si>
  <si>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</si>
  <si>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</si>
  <si>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</si>
  <si>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</si>
  <si>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</si>
  <si>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</si>
  <si>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</si>
  <si>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</si>
  <si>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</si>
  <si>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</si>
  <si>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</si>
  <si>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</si>
  <si>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</si>
  <si>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</si>
  <si>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</si>
  <si>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</si>
  <si>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</si>
  <si>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</si>
  <si>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</si>
  <si>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</si>
  <si>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</si>
  <si>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</si>
  <si>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</si>
  <si>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</si>
  <si>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</si>
  <si>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</si>
  <si>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</si>
  <si>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</si>
  <si>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</si>
  <si>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</si>
  <si>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</si>
  <si>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</si>
  <si>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</si>
  <si>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</si>
  <si>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</si>
  <si>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</si>
  <si>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</si>
  <si>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</si>
  <si>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</si>
  <si>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</si>
  <si>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</si>
  <si>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</si>
  <si>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</si>
  <si>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</si>
  <si>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</si>
  <si>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</si>
  <si>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</si>
  <si>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</si>
  <si>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</si>
  <si>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</si>
  <si>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</si>
  <si>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</si>
  <si>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</si>
  <si>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</si>
  <si>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</si>
  <si>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</si>
  <si>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</si>
  <si>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</si>
  <si>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</si>
  <si>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</si>
  <si>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</si>
  <si>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</si>
  <si>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</si>
  <si>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</si>
  <si>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</si>
  <si>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</si>
  <si>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</si>
  <si>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</si>
  <si>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</si>
  <si>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</si>
  <si>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</si>
  <si>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</si>
  <si>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</si>
  <si>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</si>
  <si>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</si>
  <si>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</si>
  <si>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</si>
  <si>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</si>
  <si>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</si>
  <si>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</si>
  <si>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</si>
  <si>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</si>
  <si>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</si>
  <si>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</si>
  <si>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</si>
  <si>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</si>
  <si>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</si>
  <si>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</si>
  <si>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</si>
  <si>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</si>
  <si>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</si>
  <si>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</si>
  <si>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</si>
  <si>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</si>
  <si>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</si>
  <si>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</si>
  <si>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</si>
  <si>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</si>
  <si>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</si>
  <si>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</si>
  <si>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</si>
  <si>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</si>
  <si>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</si>
  <si>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</si>
  <si>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</si>
  <si>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</si>
  <si>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</si>
  <si>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</si>
  <si>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</si>
  <si>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</si>
  <si>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</si>
  <si>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</si>
  <si>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</si>
  <si>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</si>
  <si>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</si>
  <si>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</si>
  <si>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</si>
  <si>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</si>
  <si>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</si>
  <si>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</si>
  <si>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</si>
  <si>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</si>
  <si>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</si>
  <si>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</si>
  <si>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</si>
  <si>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</si>
  <si>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</si>
  <si>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</si>
  <si>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</si>
  <si>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</si>
  <si>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</si>
  <si>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</si>
  <si>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</si>
  <si>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</si>
  <si>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</si>
  <si>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</si>
  <si>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</si>
  <si>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</si>
  <si>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</si>
  <si>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</si>
  <si>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</si>
  <si>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</si>
  <si>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</si>
  <si>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</si>
  <si>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</si>
  <si>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</si>
  <si>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</si>
  <si>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</si>
  <si>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</si>
  <si>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</si>
  <si>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</si>
  <si>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</si>
  <si>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</si>
  <si>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</si>
  <si>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</si>
  <si>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</si>
  <si>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</si>
  <si>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</si>
  <si>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</si>
  <si>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</si>
  <si>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</si>
  <si>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</si>
  <si>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</si>
  <si>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</si>
  <si>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</si>
  <si>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</si>
  <si>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</si>
  <si>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</si>
  <si>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</si>
  <si>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</si>
  <si>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</si>
  <si>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</si>
  <si>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</si>
  <si>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</si>
  <si>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</si>
  <si>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</si>
  <si>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</si>
  <si>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</si>
  <si>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</si>
  <si>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</si>
  <si>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</si>
  <si>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</si>
  <si>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</si>
  <si>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</si>
  <si>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</si>
  <si>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</si>
  <si>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</si>
  <si>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</si>
  <si>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</si>
  <si>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</si>
  <si>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</si>
  <si>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</si>
  <si>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</si>
  <si>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</si>
  <si>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</si>
  <si>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</si>
  <si>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</si>
  <si>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</si>
  <si>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</si>
  <si>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</si>
  <si>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</si>
  <si>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</si>
  <si>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</si>
  <si>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</si>
  <si>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</si>
  <si>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</si>
  <si>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</si>
  <si>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</si>
  <si>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</si>
  <si>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</si>
  <si>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</si>
  <si>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</si>
  <si>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</si>
  <si>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</si>
  <si>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</si>
  <si>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</si>
  <si>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</si>
  <si>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</si>
  <si>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</si>
  <si>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</si>
  <si>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</si>
  <si>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</si>
  <si>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</si>
  <si>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</si>
  <si>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</si>
  <si>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</si>
  <si>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</si>
  <si>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</si>
  <si>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</si>
  <si>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</si>
  <si>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</si>
  <si>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</si>
  <si>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</si>
  <si>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</si>
  <si>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</si>
  <si>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</si>
  <si>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</si>
  <si>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</si>
  <si>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</si>
  <si>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</si>
  <si>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</si>
  <si>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</si>
  <si>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</si>
  <si>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</si>
  <si>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</si>
  <si>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</si>
  <si>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</si>
  <si>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</si>
  <si>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</si>
  <si>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</si>
  <si>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</si>
  <si>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</si>
  <si>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</si>
  <si>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</si>
  <si>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</si>
  <si>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</si>
  <si>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</si>
  <si>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</si>
  <si>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</si>
  <si>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</si>
  <si>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</si>
  <si>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</si>
  <si>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</si>
  <si>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</si>
  <si>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</si>
  <si>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</si>
  <si>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</si>
  <si>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</si>
  <si>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</si>
  <si>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</si>
  <si>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</si>
  <si>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</si>
  <si>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</si>
  <si>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</si>
  <si>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</si>
  <si>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</si>
  <si>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</si>
  <si>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</si>
  <si>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</si>
  <si>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</si>
  <si>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</si>
  <si>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</si>
  <si>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</si>
  <si>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</si>
  <si>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</si>
  <si>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</si>
  <si>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</si>
  <si>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</si>
  <si>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</si>
  <si>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</si>
  <si>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</si>
  <si>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</si>
  <si>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</si>
  <si>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</si>
  <si>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</si>
  <si>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</si>
  <si>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</si>
  <si>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</si>
  <si>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</si>
  <si>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</si>
  <si>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</si>
  <si>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</si>
  <si>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</si>
  <si>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</si>
  <si>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</si>
  <si>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</si>
  <si>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</si>
  <si>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</si>
  <si>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</si>
  <si>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</si>
  <si>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</si>
  <si>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</si>
  <si>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</si>
  <si>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</si>
  <si>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</si>
  <si>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</si>
  <si>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</si>
  <si>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</si>
  <si>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</si>
  <si>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</si>
  <si>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</si>
  <si>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</si>
  <si>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</si>
  <si>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</si>
  <si>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</si>
  <si>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</si>
  <si>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</si>
  <si>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</si>
  <si>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</si>
  <si>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</si>
  <si>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</si>
  <si>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</si>
  <si>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</si>
  <si>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</si>
  <si>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</si>
  <si>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</si>
  <si>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</si>
  <si>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</si>
  <si>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</si>
  <si>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</si>
  <si>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</si>
  <si>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</si>
  <si>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</si>
  <si>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</si>
  <si>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</si>
  <si>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</si>
  <si>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</si>
  <si>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</si>
  <si>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</si>
  <si>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</si>
  <si>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</si>
  <si>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</si>
  <si>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</si>
  <si>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</si>
  <si>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</si>
  <si>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</si>
  <si>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</si>
  <si>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</si>
  <si>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</si>
  <si>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</si>
  <si>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</si>
  <si>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</si>
  <si>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</si>
  <si>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</si>
  <si>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</si>
  <si>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</si>
  <si>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</si>
  <si>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</si>
  <si>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</si>
  <si>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</si>
  <si>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</si>
  <si>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</si>
  <si>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</si>
  <si>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</si>
  <si>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</si>
  <si>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</si>
  <si>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</si>
  <si>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</si>
  <si>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</si>
  <si>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</si>
  <si>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</si>
  <si>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</si>
  <si>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</si>
  <si>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</si>
  <si>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</si>
  <si>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</si>
  <si>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</si>
  <si>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</si>
  <si>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</si>
  <si>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</si>
  <si>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</si>
  <si>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</si>
  <si>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</si>
  <si>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</si>
  <si>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</si>
  <si>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</si>
  <si>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</si>
  <si>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</si>
  <si>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</si>
  <si>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</si>
  <si>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</si>
  <si>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</si>
  <si>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</si>
  <si>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</si>
  <si>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</si>
  <si>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</si>
  <si>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</si>
  <si>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</si>
  <si>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</si>
  <si>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</si>
  <si>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</si>
  <si>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</si>
  <si>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</si>
  <si>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</si>
  <si>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</si>
  <si>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</si>
  <si>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</si>
  <si>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</si>
  <si>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</si>
  <si>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</si>
  <si>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</si>
  <si>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</si>
  <si>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</si>
  <si>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</si>
  <si>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</si>
  <si>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</si>
  <si>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</si>
  <si>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</si>
  <si>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</si>
  <si>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</si>
  <si>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</si>
  <si>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</si>
  <si>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</si>
  <si>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</si>
  <si>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</si>
  <si>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</si>
  <si>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</si>
  <si>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</si>
  <si>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</si>
  <si>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</si>
  <si>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</si>
  <si>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</si>
  <si>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</si>
  <si>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</si>
  <si>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</si>
  <si>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</si>
  <si>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</si>
  <si>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</si>
  <si>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</si>
  <si>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</si>
  <si>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</si>
  <si>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</si>
  <si>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</si>
  <si>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</si>
  <si>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</si>
  <si>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</si>
  <si>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</si>
  <si>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</si>
  <si>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</si>
  <si>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</si>
  <si>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</si>
  <si>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</si>
  <si>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</si>
  <si>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</si>
  <si>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</si>
  <si>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</si>
  <si>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</si>
  <si>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</si>
  <si>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</si>
  <si>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</si>
  <si>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</si>
  <si>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</si>
  <si>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</si>
  <si>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</si>
  <si>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</si>
  <si>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</si>
  <si>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</si>
  <si>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</si>
  <si>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</si>
  <si>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</si>
  <si>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</si>
  <si>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</si>
  <si>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</si>
  <si>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</si>
  <si>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</si>
  <si>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</si>
  <si>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</si>
  <si>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</si>
  <si>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</si>
  <si>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</si>
  <si>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</si>
  <si>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</si>
  <si>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</si>
  <si>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</si>
  <si>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</si>
  <si>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</si>
  <si>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</si>
  <si>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</si>
  <si>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</si>
  <si>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</si>
  <si>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</si>
  <si>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</si>
  <si>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</si>
  <si>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</si>
  <si>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</si>
  <si>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</si>
  <si>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</si>
  <si>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</si>
  <si>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</si>
  <si>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</si>
  <si>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</si>
  <si>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</si>
  <si>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</si>
  <si>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</si>
  <si>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</si>
  <si>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</si>
  <si>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</si>
  <si>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</si>
  <si>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</si>
  <si>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</si>
  <si>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</si>
  <si>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</si>
  <si>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</si>
  <si>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</si>
  <si>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</si>
  <si>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</si>
  <si>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</si>
  <si>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</si>
  <si>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</si>
  <si>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</si>
  <si>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</si>
  <si>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</si>
  <si>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</si>
  <si>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</si>
  <si>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</si>
  <si>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</si>
  <si>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</si>
  <si>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</si>
  <si>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</si>
  <si>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</si>
  <si>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</si>
  <si>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</si>
  <si>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</si>
  <si>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</si>
  <si>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</si>
  <si>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</si>
  <si>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</si>
  <si>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</si>
  <si>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</si>
  <si>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</si>
  <si>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</si>
  <si>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</si>
  <si>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</si>
  <si>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</si>
  <si>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</si>
  <si>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</si>
  <si>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</si>
  <si>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</si>
  <si>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</si>
  <si>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</si>
  <si>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</si>
  <si>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</si>
  <si>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</si>
  <si>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</si>
  <si>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</si>
  <si>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</si>
  <si>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</si>
  <si>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</si>
  <si>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</si>
  <si>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</si>
  <si>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</si>
  <si>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</si>
  <si>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</si>
  <si>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</si>
  <si>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</si>
  <si>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</si>
  <si>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</si>
  <si>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</si>
  <si>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</si>
  <si>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</si>
  <si>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</si>
  <si>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</si>
  <si>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</si>
  <si>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</si>
  <si>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</si>
  <si>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</si>
  <si>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</si>
  <si>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</si>
  <si>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</si>
  <si>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</si>
  <si>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</si>
  <si>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</si>
  <si>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</si>
  <si>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</si>
  <si>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</si>
  <si>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</si>
  <si>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</si>
  <si>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</si>
  <si>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</si>
  <si>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</si>
  <si>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</si>
  <si>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</si>
  <si>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</si>
  <si>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</si>
  <si>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</si>
  <si>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</si>
  <si>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</si>
  <si>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</si>
  <si>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</si>
  <si>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</si>
  <si>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</si>
  <si>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</si>
  <si>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</si>
  <si>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</si>
  <si>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</si>
  <si>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</si>
  <si>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</si>
  <si>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</si>
  <si>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</si>
  <si>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</si>
  <si>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</si>
  <si>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</si>
  <si>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</si>
  <si>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</si>
  <si>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</si>
  <si>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</si>
  <si>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</si>
  <si>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</si>
  <si>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</si>
  <si>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</si>
  <si>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</si>
  <si>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</si>
  <si>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</si>
  <si>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</si>
  <si>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</si>
  <si>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</si>
  <si>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</si>
  <si>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</si>
  <si>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</si>
  <si>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</si>
  <si>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</si>
  <si>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</si>
  <si>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</si>
  <si>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</si>
  <si>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</si>
  <si>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</si>
  <si>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</si>
  <si>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</si>
  <si>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</si>
  <si>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</si>
  <si>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</si>
  <si>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</si>
  <si>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</si>
  <si>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</si>
  <si>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</si>
  <si>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</si>
  <si>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</si>
  <si>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</si>
  <si>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</si>
  <si>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</si>
  <si>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</si>
  <si>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</si>
  <si>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</si>
  <si>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</si>
  <si>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</si>
  <si>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</si>
  <si>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</si>
  <si>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</si>
  <si>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</si>
  <si>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</si>
  <si>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</si>
  <si>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</si>
  <si>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</si>
  <si>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</si>
  <si>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</si>
  <si>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</si>
  <si>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</si>
  <si>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</si>
  <si>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</si>
  <si>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</si>
  <si>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</si>
  <si>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</si>
  <si>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</si>
  <si>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</si>
  <si>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</si>
  <si>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</si>
  <si>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</si>
  <si>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</si>
  <si>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</si>
  <si>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</si>
  <si>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</si>
  <si>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</si>
  <si>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</si>
  <si>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</si>
  <si>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</si>
  <si>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</si>
  <si>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</si>
  <si>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</si>
  <si>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</si>
  <si>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</si>
  <si>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</si>
  <si>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</si>
  <si>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</si>
  <si>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</si>
  <si>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</si>
  <si>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</si>
  <si>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</si>
  <si>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</si>
  <si>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</si>
  <si>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</si>
  <si>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</si>
  <si>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</si>
  <si>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</si>
  <si>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</si>
  <si>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</si>
  <si>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</si>
  <si>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</si>
  <si>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</si>
  <si>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</si>
  <si>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</si>
  <si>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</si>
  <si>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</si>
  <si>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</si>
  <si>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</si>
  <si>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</si>
  <si>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</si>
  <si>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</si>
  <si>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</si>
  <si>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</si>
  <si>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</si>
  <si>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</si>
  <si>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</si>
  <si>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</si>
  <si>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</si>
  <si>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</si>
  <si>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</si>
  <si>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</si>
  <si>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</si>
  <si>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</si>
  <si>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</si>
  <si>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</si>
  <si>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</si>
  <si>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</si>
  <si>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</si>
  <si>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</si>
  <si>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</si>
  <si>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</si>
  <si>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</si>
  <si>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</si>
  <si>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</si>
  <si>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</si>
  <si>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</si>
  <si>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</si>
  <si>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</si>
  <si>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</si>
  <si>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</si>
  <si>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</si>
  <si>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</si>
  <si>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</si>
  <si>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</si>
  <si>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</si>
  <si>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</si>
  <si>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</si>
  <si>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</si>
  <si>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</si>
  <si>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</si>
  <si>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</si>
  <si>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</si>
  <si>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</si>
  <si>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</si>
  <si>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</si>
  <si>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</si>
  <si>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</si>
  <si>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</si>
  <si>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</si>
  <si>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</si>
  <si>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</si>
  <si>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</si>
  <si>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</si>
  <si>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</si>
  <si>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</si>
  <si>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</si>
  <si>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</si>
  <si>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</si>
  <si>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</si>
  <si>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</si>
  <si>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</si>
  <si>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</si>
  <si>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</si>
  <si>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</si>
  <si>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</si>
  <si>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</si>
  <si>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</si>
  <si>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</si>
  <si>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</si>
  <si>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</si>
  <si>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</si>
  <si>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</si>
  <si>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</si>
  <si>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</si>
  <si>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</si>
  <si>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</si>
  <si>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</si>
  <si>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</si>
  <si>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</si>
  <si>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</si>
  <si>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</si>
  <si>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</si>
  <si>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</si>
  <si>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</si>
  <si>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</si>
  <si>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</si>
  <si>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</si>
  <si>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</si>
  <si>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</si>
  <si>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</si>
  <si>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</si>
  <si>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</si>
  <si>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</si>
  <si>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</si>
  <si>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</si>
  <si>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</si>
  <si>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</si>
  <si>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</si>
  <si>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</si>
  <si>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</si>
  <si>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</si>
  <si>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</si>
  <si>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</si>
  <si>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</si>
  <si>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</si>
  <si>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</si>
  <si>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</si>
  <si>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</si>
  <si>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</si>
  <si>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</si>
  <si>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</si>
  <si>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</si>
  <si>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</si>
  <si>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</si>
  <si>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</si>
  <si>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</si>
  <si>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</si>
  <si>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</si>
  <si>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</si>
  <si>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</si>
  <si>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</si>
  <si>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</si>
  <si>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</si>
  <si>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</si>
  <si>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</si>
  <si>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</si>
  <si>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</si>
  <si>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</si>
  <si>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</si>
  <si>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</si>
  <si>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</si>
  <si>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</si>
  <si>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</si>
  <si>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</si>
  <si>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</si>
  <si>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</si>
  <si>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</si>
  <si>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</si>
  <si>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</si>
  <si>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</si>
  <si>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</si>
  <si>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</si>
  <si>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</si>
  <si>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</si>
  <si>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</si>
  <si>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</si>
  <si>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</si>
  <si>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</si>
  <si>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</si>
  <si>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</si>
  <si>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</si>
  <si>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</si>
  <si>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</si>
  <si>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</si>
  <si>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</si>
  <si>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</si>
  <si>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</si>
  <si>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</si>
  <si>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</si>
  <si>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</si>
  <si>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</si>
  <si>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</si>
  <si>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</si>
  <si>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</si>
  <si>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</si>
  <si>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</si>
  <si>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</si>
  <si>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</si>
  <si>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</si>
  <si>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</si>
  <si>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</si>
  <si>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</si>
  <si>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</si>
  <si>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</si>
  <si>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</si>
  <si>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</si>
  <si>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</si>
  <si>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</si>
  <si>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</si>
  <si>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</si>
  <si>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</si>
  <si>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</si>
  <si>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</si>
  <si>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</si>
  <si>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</si>
  <si>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</si>
  <si>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</si>
  <si>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</si>
  <si>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</si>
  <si>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</si>
  <si>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</si>
  <si>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</si>
  <si>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</si>
  <si>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</si>
  <si>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</si>
  <si>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</si>
  <si>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</si>
  <si>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</si>
  <si>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</si>
  <si>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</si>
  <si>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</si>
  <si>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</si>
  <si>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</si>
  <si>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</si>
  <si>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</si>
  <si>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</si>
  <si>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</si>
  <si>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</si>
  <si>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</si>
  <si>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</si>
  <si>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</si>
  <si>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</si>
  <si>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</si>
  <si>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</si>
  <si>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</si>
  <si>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</si>
  <si>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</si>
  <si>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</si>
  <si>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</si>
  <si>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</si>
  <si>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</si>
  <si>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</si>
  <si>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</si>
  <si>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</si>
  <si>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</si>
  <si>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</si>
  <si>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</si>
  <si>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</si>
  <si>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</si>
  <si>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</si>
  <si>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</si>
  <si>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</si>
  <si>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</si>
  <si>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</si>
  <si>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</si>
  <si>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</si>
  <si>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</si>
  <si>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</si>
  <si>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</si>
  <si>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</si>
  <si>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</si>
  <si>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</si>
  <si>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</si>
  <si>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</si>
  <si>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</si>
  <si>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</si>
  <si>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</si>
  <si>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</si>
  <si>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</si>
  <si>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</si>
  <si>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</si>
  <si>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</si>
  <si>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</si>
  <si>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</si>
  <si>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</si>
  <si>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</si>
  <si>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</si>
  <si>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</si>
  <si>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</si>
  <si>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</si>
  <si>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</si>
  <si>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</si>
  <si>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</si>
  <si>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</si>
  <si>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</si>
  <si>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</si>
  <si>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</si>
  <si>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</si>
  <si>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</si>
  <si>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</si>
  <si>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</si>
  <si>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</si>
  <si>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</si>
  <si>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</si>
  <si>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</si>
  <si>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</si>
  <si>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</si>
  <si>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</si>
  <si>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</si>
  <si>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</si>
  <si>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</si>
  <si>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</si>
  <si>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</si>
  <si>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</si>
  <si>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</si>
  <si>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</si>
  <si>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</si>
  <si>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</si>
  <si>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</si>
  <si>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</si>
  <si>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</si>
  <si>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</si>
  <si>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</si>
  <si>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</si>
  <si>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</si>
  <si>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</si>
  <si>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</si>
  <si>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</si>
  <si>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</si>
  <si>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</si>
  <si>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</si>
  <si>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</si>
  <si>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</si>
  <si>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</si>
  <si>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</si>
  <si>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</si>
  <si>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</si>
  <si>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</si>
  <si>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</si>
  <si>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</si>
  <si>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</si>
  <si>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</si>
  <si>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</si>
  <si>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</si>
  <si>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</si>
  <si>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</si>
  <si>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</si>
  <si>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</si>
  <si>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</si>
  <si>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</si>
  <si>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</si>
  <si>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</si>
  <si>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</si>
  <si>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</si>
  <si>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</si>
  <si>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</si>
  <si>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</si>
  <si>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</si>
  <si>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</si>
  <si>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</si>
  <si>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</si>
  <si>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</si>
  <si>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</si>
  <si>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</si>
  <si>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</si>
  <si>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</si>
  <si>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</si>
  <si>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</si>
  <si>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</si>
  <si>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</si>
  <si>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</si>
  <si>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</si>
  <si>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</si>
  <si>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</si>
  <si>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</si>
  <si>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</si>
  <si>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</si>
  <si>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</si>
  <si>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</si>
  <si>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</si>
  <si>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</si>
  <si>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</si>
  <si>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</si>
  <si>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</si>
  <si>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</si>
  <si>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</si>
  <si>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</si>
  <si>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</si>
  <si>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</si>
  <si>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</si>
  <si>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</si>
  <si>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</si>
  <si>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</si>
  <si>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</si>
  <si>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</si>
  <si>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</si>
  <si>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</si>
  <si>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</si>
  <si>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</si>
  <si>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</si>
  <si>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</si>
  <si>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</si>
  <si>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</si>
  <si>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</si>
  <si>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</si>
  <si>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</si>
  <si>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</si>
  <si>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</si>
  <si>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</si>
  <si>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</si>
  <si>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</si>
  <si>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</si>
  <si>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</si>
  <si>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</si>
  <si>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</si>
  <si>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</si>
  <si>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</si>
  <si>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</si>
  <si>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</si>
  <si>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</si>
  <si>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</si>
  <si>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</si>
  <si>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</si>
  <si>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</si>
  <si>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</si>
  <si>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</si>
  <si>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</si>
  <si>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</si>
  <si>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</si>
  <si>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</si>
  <si>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</si>
  <si>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</si>
  <si>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</si>
  <si>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</si>
  <si>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</si>
  <si>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</si>
  <si>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</si>
  <si>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</si>
  <si>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</si>
  <si>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</si>
  <si>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</si>
  <si>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</si>
  <si>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</si>
  <si>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</si>
  <si>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</si>
  <si>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</si>
  <si>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</si>
  <si>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</si>
  <si>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</si>
  <si>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</si>
  <si>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</si>
  <si>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</si>
  <si>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</si>
  <si>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</si>
  <si>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</si>
  <si>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</si>
  <si>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</si>
  <si>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</si>
  <si>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</si>
  <si>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</si>
  <si>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</si>
  <si>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</si>
  <si>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</si>
  <si>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</si>
  <si>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</si>
  <si>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</si>
  <si>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</si>
  <si>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</si>
  <si>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</si>
  <si>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</si>
  <si>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</si>
  <si>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</si>
  <si>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</si>
  <si>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</si>
  <si>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</si>
  <si>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</si>
  <si>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</si>
  <si>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</si>
  <si>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</si>
  <si>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</si>
  <si>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</si>
  <si>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</si>
  <si>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</si>
  <si>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</si>
  <si>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</si>
  <si>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</si>
  <si>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</si>
  <si>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</si>
  <si>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</si>
  <si>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</si>
  <si>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</si>
  <si>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</si>
  <si>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</si>
  <si>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</si>
  <si>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</si>
  <si>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</si>
  <si>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</si>
  <si>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</si>
  <si>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</si>
  <si>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</si>
  <si>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</si>
  <si>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</si>
  <si>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</si>
  <si>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</si>
  <si>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</si>
  <si>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</si>
  <si>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</si>
  <si>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</si>
  <si>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</si>
  <si>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</si>
  <si>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</si>
  <si>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</si>
  <si>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</si>
  <si>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</si>
  <si>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</si>
  <si>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</si>
  <si>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</si>
  <si>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</si>
  <si>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</si>
  <si>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</si>
  <si>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</si>
  <si>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</si>
  <si>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</si>
  <si>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</si>
  <si>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</si>
  <si>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</si>
  <si>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</si>
  <si>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</si>
  <si>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</si>
  <si>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</si>
  <si>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</si>
  <si>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</si>
  <si>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</si>
  <si>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</si>
  <si>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</si>
  <si>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</si>
  <si>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</si>
  <si>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</si>
  <si>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</si>
  <si>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</si>
  <si>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</si>
  <si>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</si>
  <si>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</si>
  <si>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</si>
  <si>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</si>
  <si>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</si>
  <si>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</si>
  <si>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</si>
  <si>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</si>
  <si>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</si>
  <si>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</si>
  <si>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</si>
  <si>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</si>
  <si>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</si>
  <si>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</si>
  <si>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</si>
  <si>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</si>
  <si>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</si>
  <si>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</si>
  <si>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</si>
  <si>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</si>
  <si>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</si>
  <si>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</si>
  <si>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</si>
  <si>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</si>
  <si>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</si>
  <si>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</si>
  <si>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</si>
  <si>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</si>
  <si>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</si>
  <si>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</si>
  <si>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</si>
  <si>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</si>
  <si>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</si>
  <si>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</si>
  <si>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</si>
  <si>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</si>
  <si>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</si>
  <si>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</si>
  <si>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</si>
  <si>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</si>
  <si>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</si>
  <si>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</si>
  <si>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</si>
  <si>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</si>
  <si>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</si>
  <si>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</si>
  <si>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</si>
  <si>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</si>
  <si>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</si>
  <si>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</si>
  <si>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</si>
  <si>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</si>
  <si>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</si>
  <si>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</si>
  <si>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</si>
  <si>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</si>
  <si>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</si>
  <si>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</si>
  <si>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</si>
  <si>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</si>
  <si>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</si>
  <si>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</si>
  <si>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</si>
  <si>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</si>
  <si>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</si>
  <si>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</si>
  <si>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</si>
  <si>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</si>
  <si>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</si>
  <si>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</si>
  <si>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</si>
  <si>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</si>
  <si>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</si>
  <si>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</si>
  <si>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</si>
  <si>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</si>
  <si>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</si>
  <si>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</si>
  <si>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</si>
  <si>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</si>
  <si>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</si>
  <si>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</si>
  <si>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</si>
  <si>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</si>
  <si>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</si>
  <si>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</si>
  <si>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</si>
  <si>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</si>
  <si>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</si>
  <si>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</si>
  <si>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</si>
  <si>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</si>
  <si>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</si>
  <si>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</si>
  <si>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</si>
  <si>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</si>
  <si>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</si>
  <si>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</si>
  <si>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</si>
  <si>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</si>
  <si>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</si>
  <si>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</si>
  <si>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</si>
  <si>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</si>
  <si>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</si>
  <si>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</si>
  <si>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</si>
  <si>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</si>
  <si>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</si>
  <si>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</si>
  <si>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</si>
  <si>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</si>
  <si>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</si>
  <si>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</si>
  <si>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</si>
  <si>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</si>
  <si>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</si>
  <si>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</si>
  <si>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</si>
  <si>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</si>
  <si>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</si>
  <si>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</si>
  <si>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</si>
  <si>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</si>
  <si>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</si>
  <si>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</si>
  <si>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</si>
  <si>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</si>
  <si>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</si>
  <si>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</si>
  <si>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</si>
  <si>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</si>
  <si>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</si>
  <si>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</si>
  <si>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</si>
  <si>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</si>
  <si>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</si>
  <si>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</si>
  <si>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</si>
  <si>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</si>
  <si>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</si>
  <si>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</si>
  <si>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</si>
  <si>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</si>
  <si>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</si>
  <si>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</si>
  <si>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</si>
  <si>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</si>
  <si>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</si>
  <si>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</si>
  <si>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</si>
  <si>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</si>
  <si>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</si>
  <si>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</si>
  <si>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</si>
  <si>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</si>
  <si>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</si>
  <si>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</si>
  <si>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</si>
  <si>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</si>
  <si>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</si>
  <si>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</si>
  <si>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</si>
  <si>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</si>
  <si>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</si>
  <si>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</si>
  <si>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</si>
  <si>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</si>
  <si>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</si>
  <si>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</si>
  <si>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</si>
  <si>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</si>
  <si>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</si>
  <si>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</si>
  <si>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</si>
  <si>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</si>
  <si>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</si>
  <si>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</si>
  <si>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</si>
  <si>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</si>
  <si>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</si>
  <si>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</si>
  <si>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</si>
  <si>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</si>
  <si>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</si>
  <si>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</si>
  <si>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</si>
  <si>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</si>
  <si>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</si>
  <si>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</si>
  <si>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</si>
  <si>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</si>
  <si>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</si>
  <si>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</si>
  <si>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</si>
  <si>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</si>
  <si>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</si>
  <si>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</si>
  <si>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</si>
  <si>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</si>
  <si>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</si>
  <si>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</si>
  <si>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</si>
  <si>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</si>
  <si>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</si>
  <si>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</si>
  <si>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</si>
  <si>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</si>
  <si>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</si>
  <si>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</si>
  <si>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</si>
  <si>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</si>
  <si>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</si>
  <si>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</si>
  <si>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</si>
  <si>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</si>
  <si>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</si>
  <si>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</si>
  <si>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</si>
  <si>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</si>
  <si>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</si>
  <si>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</si>
  <si>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</si>
  <si>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</si>
  <si>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</si>
  <si>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</si>
  <si>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</si>
  <si>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</si>
  <si>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</si>
  <si>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</si>
  <si>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</si>
  <si>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</si>
  <si>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</si>
  <si>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</si>
  <si>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</si>
  <si>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</si>
  <si>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</si>
  <si>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</si>
  <si>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</si>
  <si>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</si>
  <si>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</si>
  <si>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</si>
  <si>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</si>
  <si>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</si>
  <si>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</si>
  <si>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</si>
  <si>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</si>
  <si>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</si>
  <si>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</si>
  <si>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</si>
  <si>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</si>
  <si>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</si>
  <si>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</si>
  <si>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</si>
  <si>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</si>
  <si>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</si>
  <si>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</si>
  <si>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</si>
  <si>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</si>
  <si>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</si>
  <si>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</si>
  <si>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</si>
  <si>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</si>
  <si>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</si>
  <si>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</si>
  <si>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</si>
  <si>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</si>
  <si>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</si>
  <si>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</si>
  <si>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</si>
  <si>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</si>
  <si>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</si>
  <si>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</si>
  <si>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</si>
  <si>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</si>
  <si>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</si>
  <si>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</si>
  <si>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</si>
  <si>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</si>
  <si>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</si>
  <si>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</si>
  <si>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</si>
  <si>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</si>
  <si>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</si>
  <si>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</si>
  <si>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</si>
  <si>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</si>
  <si>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</si>
  <si>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</si>
  <si>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</si>
  <si>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</si>
  <si>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</si>
  <si>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</si>
  <si>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</si>
  <si>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</si>
  <si>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</si>
  <si>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</si>
  <si>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</si>
  <si>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</si>
  <si>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</si>
  <si>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</si>
  <si>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</si>
  <si>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</si>
  <si>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</si>
  <si>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</si>
  <si>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</si>
  <si>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</si>
  <si>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</si>
  <si>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</si>
  <si>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</si>
  <si>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</si>
  <si>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</si>
  <si>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</si>
  <si>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</si>
  <si>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</si>
  <si>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</si>
  <si>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</si>
  <si>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</si>
  <si>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</si>
  <si>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</si>
  <si>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</si>
  <si>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</si>
  <si>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</si>
  <si>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</si>
  <si>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</si>
  <si>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</si>
  <si>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</si>
  <si>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</si>
  <si>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</si>
  <si>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</si>
  <si>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</si>
  <si>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</si>
  <si>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</si>
  <si>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</si>
  <si>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</si>
  <si>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</si>
  <si>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</si>
  <si>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</si>
  <si>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</si>
  <si>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</si>
  <si>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</si>
  <si>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</si>
  <si>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</si>
  <si>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</si>
  <si>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</si>
  <si>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</si>
  <si>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</si>
  <si>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</si>
  <si>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</si>
  <si>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</si>
  <si>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</si>
  <si>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</si>
  <si>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</si>
  <si>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</si>
  <si>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</si>
  <si>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</si>
  <si>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</si>
  <si>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</si>
  <si>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</si>
  <si>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</si>
  <si>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</si>
  <si>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</si>
  <si>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</si>
  <si>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</si>
  <si>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</si>
  <si>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</si>
  <si>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</si>
  <si>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</si>
  <si>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</si>
  <si>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</si>
  <si>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</si>
  <si>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</si>
  <si>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</si>
  <si>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</si>
  <si>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</si>
  <si>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</si>
  <si>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</si>
  <si>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</si>
  <si>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</si>
  <si>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</si>
  <si>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</si>
  <si>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</si>
  <si>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</si>
  <si>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</si>
  <si>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</si>
  <si>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</si>
  <si>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</si>
  <si>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</si>
  <si>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</si>
  <si>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</si>
  <si>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</si>
  <si>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</si>
  <si>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</si>
  <si>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</si>
  <si>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</si>
  <si>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</si>
  <si>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</si>
  <si>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</si>
  <si>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</si>
  <si>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</si>
  <si>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</si>
  <si>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</si>
  <si>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</si>
  <si>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</si>
  <si>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</si>
  <si>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</si>
  <si>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</si>
  <si>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</si>
  <si>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</si>
  <si>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</si>
  <si>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</si>
  <si>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</si>
  <si>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</si>
  <si>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</si>
  <si>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</si>
  <si>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</si>
  <si>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</si>
  <si>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</si>
  <si>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</si>
  <si>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</si>
  <si>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</si>
  <si>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</si>
  <si>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</si>
  <si>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</si>
  <si>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</si>
  <si>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</si>
  <si>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</si>
  <si>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</si>
  <si>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</si>
  <si>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</si>
  <si>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</si>
  <si>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</si>
  <si>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</si>
  <si>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</si>
  <si>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</si>
  <si>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</si>
  <si>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</si>
  <si>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</si>
  <si>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</si>
  <si>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</si>
  <si>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</si>
  <si>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</si>
  <si>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</si>
  <si>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</si>
  <si>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</si>
  <si>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</si>
  <si>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</si>
  <si>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</si>
  <si>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</si>
  <si>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</si>
  <si>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</si>
  <si>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</si>
  <si>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</si>
  <si>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</si>
  <si>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</si>
  <si>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</si>
  <si>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</si>
  <si>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</si>
  <si>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</si>
  <si>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</si>
  <si>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</si>
  <si>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</si>
  <si>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</si>
  <si>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</si>
  <si>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</si>
  <si>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</si>
  <si>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</si>
  <si>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</si>
  <si>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</si>
  <si>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</si>
  <si>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</si>
  <si>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</si>
  <si>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</si>
  <si>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</si>
  <si>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</si>
  <si>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</si>
  <si>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</si>
  <si>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</si>
  <si>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</si>
  <si>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</si>
  <si>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</si>
  <si>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</si>
  <si>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</si>
  <si>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</si>
  <si>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</si>
  <si>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</si>
  <si>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</si>
  <si>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</si>
  <si>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</si>
  <si>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</si>
  <si>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</si>
  <si>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</si>
  <si>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</si>
  <si>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</si>
  <si>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</si>
  <si>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</si>
  <si>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</si>
  <si>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</si>
  <si>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</si>
  <si>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</si>
  <si>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</si>
  <si>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</si>
  <si>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</si>
  <si>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</si>
  <si>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</si>
  <si>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</si>
  <si>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</si>
  <si>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</si>
  <si>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</si>
  <si>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</si>
  <si>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</si>
  <si>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</si>
  <si>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</si>
  <si>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</si>
  <si>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</si>
  <si>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</si>
  <si>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</si>
  <si>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</si>
  <si>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</si>
  <si>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</si>
  <si>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</si>
  <si>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</si>
  <si>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</si>
  <si>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</si>
  <si>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</si>
  <si>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</si>
  <si>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</si>
  <si>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</si>
  <si>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</si>
  <si>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</si>
  <si>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</si>
  <si>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</si>
  <si>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</si>
  <si>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</si>
  <si>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</si>
  <si>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</si>
  <si>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</si>
  <si>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</si>
  <si>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</si>
  <si>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</si>
  <si>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</si>
  <si>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</si>
  <si>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</si>
  <si>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</si>
  <si>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</si>
  <si>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</si>
  <si>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</si>
  <si>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</si>
  <si>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</si>
  <si>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</si>
  <si>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</si>
  <si>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</si>
  <si>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</si>
  <si>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</si>
  <si>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</si>
  <si>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</si>
  <si>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</si>
  <si>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</si>
  <si>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</si>
  <si>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</si>
  <si>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</si>
  <si>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</si>
  <si>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</si>
  <si>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</si>
  <si>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</si>
  <si>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</si>
  <si>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</si>
  <si>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</si>
  <si>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</si>
  <si>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</si>
  <si>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</si>
  <si>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</si>
  <si>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</si>
  <si>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</si>
  <si>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</si>
  <si>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</si>
  <si>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</si>
  <si>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</si>
  <si>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</si>
  <si>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</si>
  <si>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</si>
  <si>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</si>
  <si>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</si>
  <si>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</si>
  <si>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</si>
  <si>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</si>
  <si>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</si>
  <si>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</si>
  <si>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</si>
  <si>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</si>
  <si>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</si>
  <si>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</si>
  <si>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</si>
  <si>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</si>
  <si>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</si>
  <si>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</si>
  <si>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</si>
  <si>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</si>
  <si>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</si>
  <si>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</si>
  <si>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</si>
  <si>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</si>
  <si>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</si>
  <si>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</si>
  <si>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</si>
  <si>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</si>
  <si>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</si>
  <si>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</si>
  <si>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</si>
  <si>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</si>
  <si>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</si>
  <si>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</si>
  <si>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</si>
  <si>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</si>
  <si>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</si>
  <si>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</si>
  <si>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</si>
  <si>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</si>
  <si>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</si>
  <si>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</si>
  <si>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</si>
  <si>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</si>
  <si>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</si>
  <si>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</si>
  <si>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</si>
  <si>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</si>
  <si>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</si>
  <si>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</si>
  <si>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</si>
  <si>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</si>
  <si>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</si>
  <si>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</si>
  <si>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</si>
  <si>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</si>
  <si>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</si>
  <si>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</si>
  <si>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</si>
  <si>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</si>
  <si>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</si>
  <si>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</si>
  <si>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</si>
  <si>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</si>
  <si>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</si>
  <si>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</si>
  <si>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</si>
  <si>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</si>
  <si>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</si>
  <si>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</si>
  <si>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</si>
  <si>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</si>
  <si>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</si>
  <si>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</si>
  <si>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</si>
  <si>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</si>
  <si>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</si>
  <si>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</si>
  <si>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</si>
  <si>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</si>
  <si>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</si>
  <si>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</si>
  <si>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</si>
  <si>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</si>
  <si>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</si>
  <si>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</si>
  <si>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</si>
  <si>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</si>
  <si>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</si>
  <si>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</si>
  <si>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</si>
  <si>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</si>
  <si>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</si>
  <si>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</si>
  <si>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</si>
  <si>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</si>
  <si>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</si>
  <si>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</si>
  <si>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</si>
  <si>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</si>
  <si>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</si>
  <si>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</si>
  <si>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</si>
  <si>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</si>
  <si>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</si>
  <si>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</si>
  <si>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</si>
  <si>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</si>
  <si>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</si>
  <si>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</si>
  <si>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</si>
  <si>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</si>
  <si>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</si>
  <si>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</si>
  <si>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</si>
  <si>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</si>
  <si>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</si>
  <si>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</si>
  <si>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</si>
  <si>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</si>
  <si>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</si>
  <si>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</si>
  <si>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</si>
  <si>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</si>
  <si>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</si>
  <si>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</si>
  <si>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</si>
  <si>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</si>
  <si>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</si>
  <si>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</si>
  <si>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</si>
  <si>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</si>
  <si>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</si>
  <si>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</si>
  <si>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</si>
  <si>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</si>
  <si>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</si>
  <si>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</si>
  <si>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</si>
  <si>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</si>
  <si>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</si>
  <si>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</si>
  <si>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</si>
  <si>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</si>
  <si>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</si>
  <si>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</si>
  <si>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</si>
  <si>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</si>
  <si>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</si>
  <si>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</si>
  <si>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</si>
  <si>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</si>
  <si>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</si>
  <si>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</si>
  <si>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</si>
  <si>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</si>
  <si>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</si>
  <si>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</si>
  <si>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</si>
  <si>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</si>
  <si>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</si>
  <si>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</si>
  <si>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</si>
  <si>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</si>
  <si>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</si>
  <si>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</si>
  <si>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</si>
  <si>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</si>
  <si>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</si>
  <si>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</si>
  <si>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</si>
  <si>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</si>
  <si>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</si>
  <si>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</si>
  <si>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</si>
  <si>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</si>
  <si>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</si>
  <si>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</si>
  <si>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</si>
  <si>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</si>
  <si>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</si>
  <si>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</si>
  <si>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</si>
  <si>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</si>
  <si>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</si>
  <si>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</si>
  <si>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</si>
  <si>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</si>
  <si>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</si>
  <si>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</si>
  <si>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</si>
  <si>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</si>
  <si>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</si>
  <si>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</si>
  <si>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</si>
  <si>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</si>
  <si>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</si>
  <si>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</si>
  <si>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</si>
  <si>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</si>
  <si>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</si>
  <si>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</si>
  <si>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</si>
  <si>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</si>
  <si>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</si>
  <si>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</si>
  <si>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</si>
  <si>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</si>
  <si>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</si>
  <si>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</si>
  <si>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</si>
  <si>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</si>
  <si>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</si>
  <si>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</si>
  <si>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</si>
  <si>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</si>
  <si>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</si>
  <si>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</si>
  <si>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</si>
  <si>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</si>
  <si>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</si>
  <si>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</si>
  <si>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</si>
  <si>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</si>
  <si>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</si>
  <si>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</si>
  <si>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</si>
  <si>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</si>
  <si>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</si>
  <si>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</si>
  <si>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</si>
  <si>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</si>
  <si>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</si>
  <si>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</si>
  <si>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</si>
  <si>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</si>
  <si>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</si>
  <si>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</si>
  <si>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</si>
  <si>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</si>
  <si>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</si>
  <si>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</si>
  <si>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</si>
  <si>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</si>
  <si>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</si>
  <si>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</si>
  <si>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</si>
  <si>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</si>
  <si>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</si>
  <si>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</si>
  <si>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</si>
  <si>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</si>
  <si>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</si>
  <si>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</si>
  <si>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</si>
  <si>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</si>
  <si>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</si>
  <si>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</si>
  <si>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</si>
  <si>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</si>
  <si>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</si>
  <si>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</si>
  <si>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</si>
  <si>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</si>
  <si>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</si>
  <si>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</si>
  <si>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</si>
  <si>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</si>
  <si>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</si>
  <si>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</si>
  <si>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</si>
  <si>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</si>
  <si>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</si>
  <si>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</si>
  <si>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</si>
  <si>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</si>
  <si>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</si>
  <si>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</si>
  <si>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</si>
  <si>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</si>
  <si>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</si>
  <si>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</si>
  <si>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</si>
  <si>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</si>
  <si>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</si>
  <si>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</si>
  <si>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</si>
  <si>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</si>
  <si>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</si>
  <si>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</si>
  <si>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</si>
  <si>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</si>
  <si>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</si>
  <si>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</si>
  <si>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</si>
  <si>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</si>
  <si>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</si>
  <si>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</si>
  <si>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</si>
  <si>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</si>
  <si>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</si>
  <si>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</si>
  <si>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</si>
  <si>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</si>
  <si>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</si>
  <si>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</si>
  <si>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</si>
  <si>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</si>
  <si>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</si>
  <si>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</si>
  <si>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</si>
  <si>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</si>
  <si>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</si>
  <si>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</si>
  <si>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</si>
  <si>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</si>
  <si>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</si>
  <si>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</si>
  <si>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</si>
  <si>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</si>
  <si>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</si>
  <si>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</si>
  <si>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</si>
  <si>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</si>
  <si>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</si>
  <si>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</si>
  <si>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</si>
  <si>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</si>
  <si>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</si>
  <si>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</si>
  <si>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</si>
  <si>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</si>
  <si>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</si>
  <si>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</si>
  <si>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</si>
  <si>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</si>
  <si>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</si>
  <si>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</si>
  <si>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</si>
  <si>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</si>
  <si>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</si>
  <si>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</si>
  <si>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</si>
  <si>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</si>
  <si>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</si>
  <si>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</si>
  <si>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</si>
  <si>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</si>
  <si>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</si>
  <si>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</si>
  <si>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</si>
  <si>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</si>
  <si>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</si>
  <si>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</si>
  <si>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</si>
  <si>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</si>
  <si>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</si>
  <si>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</si>
  <si>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</si>
  <si>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</si>
  <si>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</si>
  <si>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</si>
  <si>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</si>
  <si>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</si>
  <si>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</si>
  <si>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</si>
  <si>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</si>
  <si>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</si>
  <si>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</si>
  <si>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</si>
  <si>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</si>
  <si>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</si>
  <si>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</si>
  <si>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</si>
  <si>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</si>
  <si>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</si>
  <si>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</si>
  <si>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</si>
  <si>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</si>
  <si>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</si>
  <si>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</si>
  <si>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</si>
  <si>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</si>
  <si>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</si>
  <si>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</si>
  <si>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</si>
  <si>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</si>
  <si>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</si>
  <si>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</si>
  <si>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</si>
  <si>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</si>
  <si>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</si>
  <si>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</si>
  <si>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</si>
  <si>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</si>
  <si>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</si>
  <si>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</si>
  <si>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</si>
  <si>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</si>
  <si>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</si>
  <si>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</si>
  <si>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</si>
  <si>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</si>
  <si>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</si>
  <si>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</si>
  <si>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</si>
  <si>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</si>
  <si>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</si>
  <si>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</si>
  <si>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</si>
  <si>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</si>
  <si>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</si>
  <si>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</si>
  <si>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</si>
  <si>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</si>
  <si>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</si>
  <si>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</si>
  <si>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</si>
  <si>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</si>
  <si>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</si>
  <si>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</si>
  <si>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</si>
  <si>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</si>
  <si>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</si>
  <si>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</si>
  <si>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</si>
  <si>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</si>
  <si>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</si>
  <si>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</si>
  <si>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</si>
  <si>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</si>
  <si>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</si>
  <si>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</si>
  <si>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</si>
  <si>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</si>
  <si>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</si>
  <si>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</si>
  <si>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</si>
  <si>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</si>
  <si>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</si>
  <si>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</si>
  <si>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</si>
  <si>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</si>
  <si>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</si>
  <si>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</si>
  <si>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</si>
  <si>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</si>
  <si>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</si>
  <si>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</si>
  <si>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</si>
  <si>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</si>
  <si>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</si>
  <si>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</si>
  <si>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</si>
  <si>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</si>
  <si>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</si>
  <si>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</si>
  <si>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</si>
  <si>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</si>
  <si>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</si>
  <si>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</si>
  <si>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</si>
  <si>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</si>
  <si>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</si>
  <si>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</si>
  <si>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</si>
  <si>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</si>
  <si>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</si>
  <si>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</si>
  <si>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</si>
  <si>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</si>
  <si>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</si>
  <si>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</si>
  <si>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</si>
  <si>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</si>
  <si>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</si>
  <si>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</si>
  <si>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</si>
  <si>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</si>
  <si>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</si>
  <si>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</si>
  <si>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</si>
  <si>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</si>
  <si>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</si>
  <si>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</si>
  <si>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</si>
  <si>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</si>
  <si>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</si>
  <si>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</si>
  <si>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</si>
  <si>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</si>
  <si>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</si>
  <si>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</si>
  <si>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</si>
  <si>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</si>
  <si>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</si>
  <si>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</si>
  <si>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</si>
  <si>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</si>
  <si>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</si>
  <si>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</si>
  <si>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</si>
  <si>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</si>
  <si>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</si>
  <si>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</si>
  <si>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</si>
  <si>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</si>
  <si>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</si>
  <si>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</si>
  <si>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</si>
  <si>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</si>
  <si>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</si>
  <si>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</si>
  <si>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</si>
  <si>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</si>
  <si>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</si>
  <si>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</si>
  <si>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</si>
  <si>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</si>
  <si>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</si>
  <si>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</si>
  <si>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</si>
  <si>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</si>
  <si>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</si>
  <si>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</si>
  <si>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</si>
  <si>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</si>
  <si>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</si>
  <si>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</si>
  <si>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</si>
  <si>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</si>
  <si>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</si>
  <si>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</si>
  <si>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</si>
  <si>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</si>
  <si>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</si>
  <si>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</si>
  <si>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</si>
  <si>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</si>
  <si>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</si>
  <si>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</si>
  <si>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</si>
  <si>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</si>
  <si>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</si>
  <si>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</si>
  <si>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</si>
  <si>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</si>
  <si>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</si>
  <si>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</si>
  <si>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</si>
  <si>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</si>
  <si>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</si>
  <si>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</si>
  <si>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</si>
  <si>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</si>
  <si>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</si>
  <si>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</si>
  <si>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</si>
  <si>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</si>
  <si>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</si>
  <si>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</si>
  <si>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</si>
  <si>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</si>
  <si>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</si>
  <si>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</si>
  <si>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</si>
  <si>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</si>
  <si>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</si>
  <si>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</si>
  <si>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</si>
  <si>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</si>
  <si>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</si>
  <si>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</si>
  <si>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</si>
  <si>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</si>
  <si>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</si>
  <si>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</si>
  <si>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</si>
  <si>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</si>
  <si>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</si>
  <si>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</si>
  <si>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</si>
  <si>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</si>
  <si>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</si>
  <si>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</si>
  <si>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</si>
  <si>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</si>
  <si>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</si>
  <si>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</si>
  <si>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</si>
  <si>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</si>
  <si>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</si>
  <si>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</si>
  <si>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</si>
  <si>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</si>
  <si>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</si>
  <si>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</si>
  <si>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</si>
  <si>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</si>
  <si>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</si>
  <si>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</si>
  <si>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</si>
  <si>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</si>
  <si>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</si>
  <si>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</si>
  <si>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</si>
  <si>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</si>
  <si>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</si>
  <si>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</si>
  <si>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</si>
  <si>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</si>
  <si>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</si>
  <si>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</si>
  <si>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</si>
  <si>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</si>
  <si>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</si>
  <si>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</si>
  <si>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</si>
  <si>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</si>
  <si>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</si>
  <si>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</si>
  <si>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</si>
  <si>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</si>
  <si>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</si>
  <si>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</si>
  <si>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</si>
  <si>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</si>
  <si>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</si>
  <si>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</si>
  <si>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</si>
  <si>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</si>
  <si>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</si>
  <si>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</si>
  <si>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</si>
  <si>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</si>
  <si>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</si>
  <si>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</si>
  <si>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</si>
  <si>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</si>
  <si>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</si>
  <si>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</si>
  <si>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</si>
  <si>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</si>
  <si>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</si>
  <si>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</si>
  <si>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</si>
  <si>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</si>
  <si>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</si>
  <si>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</si>
  <si>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</si>
  <si>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</si>
  <si>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</si>
  <si>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</si>
  <si>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</si>
  <si>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</si>
  <si>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</si>
  <si>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</si>
  <si>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</si>
  <si>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</si>
  <si>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</si>
  <si>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</si>
  <si>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</si>
  <si>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</si>
  <si>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</si>
  <si>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</si>
  <si>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</si>
  <si>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</si>
  <si>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</si>
  <si>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</si>
  <si>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</si>
  <si>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</si>
  <si>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</si>
  <si>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</si>
  <si>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</si>
  <si>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</si>
  <si>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</si>
  <si>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</si>
  <si>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</si>
  <si>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</si>
  <si>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</si>
  <si>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</si>
  <si>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</si>
  <si>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</si>
  <si>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</si>
  <si>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</si>
  <si>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</si>
  <si>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</si>
  <si>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</si>
  <si>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</si>
  <si>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</si>
  <si>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</si>
  <si>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</si>
  <si>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</si>
  <si>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</si>
  <si>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</si>
  <si>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</si>
  <si>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</si>
  <si>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</si>
  <si>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</si>
  <si>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</si>
  <si>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</si>
  <si>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</si>
  <si>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</si>
  <si>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</si>
  <si>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</si>
  <si>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</si>
  <si>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</si>
  <si>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</si>
  <si>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</si>
  <si>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</si>
  <si>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</si>
  <si>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</si>
  <si>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</si>
  <si>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</si>
  <si>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</si>
  <si>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</si>
  <si>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</si>
  <si>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</si>
  <si>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</si>
  <si>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</si>
  <si>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</si>
  <si>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</si>
  <si>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</si>
  <si>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</si>
  <si>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</si>
  <si>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</si>
  <si>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</si>
  <si>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</si>
  <si>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</si>
  <si>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</si>
  <si>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</si>
  <si>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</si>
  <si>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</si>
  <si>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</si>
  <si>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</si>
  <si>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</si>
  <si>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</si>
  <si>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</si>
  <si>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</si>
  <si>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</si>
  <si>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</si>
  <si>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</si>
  <si>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</si>
  <si>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</si>
  <si>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</si>
  <si>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</si>
  <si>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</si>
  <si>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</si>
  <si>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</si>
  <si>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</si>
  <si>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</si>
  <si>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</si>
  <si>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</si>
  <si>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</si>
  <si>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</si>
  <si>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</si>
  <si>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</si>
  <si>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</si>
  <si>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</si>
  <si>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</si>
  <si>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</si>
  <si>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</si>
  <si>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</si>
  <si>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</si>
  <si>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</si>
  <si>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</si>
  <si>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</si>
  <si>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</si>
  <si>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</si>
  <si>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</si>
  <si>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</si>
  <si>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</si>
  <si>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</si>
  <si>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</si>
  <si>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</si>
  <si>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</si>
  <si>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</si>
  <si>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</si>
  <si>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</si>
  <si>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</si>
  <si>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</si>
  <si>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</si>
  <si>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</si>
  <si>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</si>
  <si>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</si>
  <si>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</si>
  <si>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</si>
  <si>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</si>
  <si>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</si>
  <si>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</si>
  <si>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</si>
  <si>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</si>
  <si>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</si>
  <si>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</si>
  <si>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</si>
  <si>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</si>
  <si>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</si>
  <si>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</si>
  <si>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</si>
  <si>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</si>
  <si>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</si>
  <si>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</si>
  <si>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</si>
  <si>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</si>
  <si>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</si>
  <si>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</si>
  <si>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</si>
  <si>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</si>
  <si>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</si>
  <si>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</si>
  <si>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</si>
  <si>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</si>
  <si>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</si>
  <si>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</si>
  <si>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</si>
  <si>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</si>
  <si>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</si>
  <si>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</si>
  <si>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</si>
  <si>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</si>
  <si>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</si>
  <si>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</si>
  <si>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</si>
  <si>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</si>
  <si>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</si>
  <si>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</si>
  <si>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</si>
  <si>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</si>
  <si>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</si>
  <si>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</si>
  <si>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</si>
  <si>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</si>
  <si>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</si>
  <si>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</si>
  <si>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</si>
  <si>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</si>
  <si>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</si>
  <si>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</si>
  <si>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</si>
  <si>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</si>
  <si>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</si>
  <si>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</si>
  <si>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</si>
  <si>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</si>
  <si>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</si>
  <si>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</si>
  <si>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</si>
  <si>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</si>
  <si>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</si>
  <si>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</si>
  <si>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</si>
  <si>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</si>
  <si>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</si>
  <si>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</si>
  <si>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</si>
  <si>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</si>
  <si>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</si>
  <si>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</si>
  <si>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</si>
  <si>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</si>
  <si>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</si>
  <si>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</si>
  <si>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</si>
  <si>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</si>
  <si>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</si>
  <si>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</si>
  <si>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</si>
  <si>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</si>
  <si>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</si>
  <si>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</si>
  <si>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</si>
  <si>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</si>
  <si>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</si>
  <si>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</si>
  <si>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</si>
  <si>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</si>
  <si>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</si>
  <si>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</si>
  <si>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</si>
  <si>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</si>
  <si>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</si>
  <si>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</si>
  <si>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</si>
  <si>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</si>
  <si>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</si>
  <si>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</si>
  <si>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</si>
  <si>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</si>
  <si>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</si>
  <si>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</si>
  <si>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</si>
  <si>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</si>
  <si>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</si>
  <si>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</si>
  <si>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</si>
  <si>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</si>
  <si>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</si>
  <si>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</si>
  <si>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</si>
  <si>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</si>
  <si>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</si>
  <si>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</si>
  <si>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</si>
  <si>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</si>
  <si>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</si>
  <si>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</si>
  <si>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</si>
  <si>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</si>
  <si>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</si>
  <si>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</si>
  <si>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</si>
  <si>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</si>
  <si>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</si>
  <si>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</si>
  <si>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</si>
  <si>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</si>
  <si>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</si>
  <si>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</si>
  <si>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</si>
  <si>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</si>
  <si>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</si>
  <si>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</si>
  <si>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</si>
  <si>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</si>
  <si>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</si>
  <si>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</si>
  <si>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</si>
  <si>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</si>
  <si>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</si>
  <si>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</si>
  <si>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</si>
  <si>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</si>
  <si>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</si>
  <si>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</si>
  <si>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</si>
  <si>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</si>
  <si>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</si>
  <si>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</si>
  <si>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</si>
  <si>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</si>
  <si>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</si>
  <si>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</si>
  <si>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</si>
  <si>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</si>
  <si>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</si>
  <si>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</si>
  <si>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</si>
  <si>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</si>
  <si>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</si>
  <si>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</si>
  <si>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</si>
  <si>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</si>
  <si>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</si>
  <si>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</si>
  <si>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</si>
  <si>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</si>
  <si>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</si>
  <si>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</si>
  <si>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</si>
  <si>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</si>
  <si>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</si>
  <si>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</si>
  <si>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</si>
  <si>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</si>
  <si>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</si>
  <si>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</si>
  <si>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</si>
  <si>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</si>
  <si>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</si>
  <si>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</si>
  <si>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</si>
  <si>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</si>
  <si>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</si>
  <si>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</si>
  <si>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</si>
  <si>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</si>
  <si>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</si>
  <si>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</si>
  <si>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</si>
  <si>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</si>
  <si>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</si>
  <si>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</si>
  <si>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</si>
  <si>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</si>
  <si>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</si>
  <si>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</si>
  <si>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</si>
  <si>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</si>
  <si>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</si>
  <si>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</si>
  <si>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</si>
  <si>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</si>
  <si>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</si>
  <si>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</si>
  <si>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</si>
  <si>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</si>
  <si>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</si>
  <si>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</si>
  <si>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</si>
  <si>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</si>
  <si>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</si>
  <si>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</si>
  <si>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</si>
  <si>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</si>
  <si>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</si>
  <si>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</si>
  <si>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</si>
  <si>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</si>
  <si>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</si>
  <si>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</si>
  <si>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</si>
  <si>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</si>
  <si>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</si>
  <si>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</si>
  <si>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</si>
  <si>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</si>
  <si>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</si>
  <si>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</si>
  <si>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</si>
  <si>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</si>
  <si>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</si>
  <si>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</si>
  <si>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</si>
  <si>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</si>
  <si>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</si>
  <si>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</si>
  <si>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</si>
  <si>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</si>
  <si>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</si>
  <si>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</si>
  <si>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</si>
  <si>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</si>
  <si>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</si>
  <si>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</si>
  <si>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</si>
  <si>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</si>
  <si>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</si>
  <si>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</si>
  <si>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</si>
  <si>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</si>
  <si>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</si>
  <si>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</si>
  <si>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</si>
  <si>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</si>
  <si>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</si>
  <si>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</si>
  <si>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</si>
  <si>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</si>
  <si>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</si>
  <si>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</si>
  <si>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</si>
  <si>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</si>
  <si>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</si>
  <si>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</si>
  <si>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</si>
  <si>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</si>
  <si>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</si>
  <si>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</si>
  <si>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</si>
  <si>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</si>
  <si>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</si>
  <si>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</si>
  <si>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</si>
  <si>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</si>
  <si>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</si>
  <si>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</si>
  <si>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</si>
  <si>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</si>
  <si>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</si>
  <si>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</si>
  <si>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</si>
  <si>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</si>
  <si>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</si>
  <si>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</si>
  <si>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</si>
  <si>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</si>
  <si>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</si>
  <si>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</si>
  <si>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</si>
  <si>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</si>
  <si>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</si>
  <si>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</si>
  <si>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</si>
  <si>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</si>
  <si>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</si>
  <si>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</si>
  <si>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</si>
  <si>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</si>
  <si>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</si>
  <si>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</si>
  <si>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</si>
  <si>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</si>
  <si>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</si>
  <si>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</si>
  <si>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</si>
  <si>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</si>
  <si>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</si>
  <si>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</si>
  <si>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</si>
  <si>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</si>
  <si>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</si>
  <si>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</si>
  <si>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</si>
  <si>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</si>
  <si>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</si>
  <si>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</si>
  <si>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</si>
  <si>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</si>
  <si>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</si>
  <si>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</si>
  <si>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</si>
  <si>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</si>
  <si>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</si>
  <si>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</si>
  <si>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</si>
  <si>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</si>
  <si>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</si>
  <si>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</si>
  <si>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</si>
  <si>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</si>
  <si>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</si>
  <si>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</si>
  <si>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</si>
  <si>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</si>
  <si>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</si>
  <si>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</si>
  <si>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</si>
  <si>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</si>
  <si>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</si>
  <si>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</si>
  <si>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</si>
  <si>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</si>
  <si>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</si>
  <si>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</si>
  <si>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</si>
  <si>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</si>
  <si>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</si>
  <si>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</si>
  <si>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</si>
  <si>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</si>
  <si>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</si>
  <si>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</si>
  <si>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</si>
  <si>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</si>
  <si>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</si>
  <si>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</si>
  <si>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</si>
  <si>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</si>
  <si>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</si>
  <si>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</si>
  <si>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</si>
  <si>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</si>
  <si>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</si>
  <si>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</si>
  <si>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</si>
  <si>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</si>
  <si>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</si>
  <si>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</si>
  <si>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</si>
  <si>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</si>
  <si>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</si>
  <si>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</si>
  <si>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</si>
  <si>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</si>
  <si>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</si>
  <si>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</si>
  <si>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</si>
  <si>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</si>
  <si>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</si>
  <si>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</si>
  <si>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</si>
  <si>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</si>
  <si>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</si>
  <si>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</si>
  <si>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</si>
  <si>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</si>
  <si>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</si>
  <si>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</si>
  <si>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</si>
  <si>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</si>
  <si>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</si>
  <si>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</si>
  <si>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</si>
  <si>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</si>
  <si>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</si>
  <si>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</si>
  <si>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</si>
  <si>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</si>
  <si>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</si>
  <si>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</si>
  <si>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</si>
  <si>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</si>
  <si>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</si>
  <si>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</si>
  <si>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</si>
  <si>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</si>
  <si>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</si>
  <si>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</si>
  <si>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</si>
  <si>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</si>
  <si>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</si>
  <si>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</si>
  <si>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</si>
  <si>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</si>
  <si>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</si>
  <si>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</si>
  <si>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</si>
  <si>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</si>
  <si>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</si>
  <si>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</si>
  <si>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</si>
  <si>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</si>
  <si>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</si>
  <si>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</si>
  <si>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</si>
  <si>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</si>
  <si>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</si>
  <si>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</si>
  <si>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</si>
  <si>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</si>
  <si>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</si>
  <si>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</si>
  <si>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</si>
  <si>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</si>
  <si>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</si>
  <si>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</si>
  <si>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</si>
  <si>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</si>
  <si>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</si>
  <si>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</si>
  <si>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</si>
  <si>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</si>
  <si>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</si>
  <si>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</si>
  <si>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</si>
  <si>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</si>
  <si>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</si>
  <si>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</si>
  <si>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</si>
  <si>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</si>
  <si>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</si>
  <si>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</si>
  <si>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</si>
  <si>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</si>
  <si>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</si>
  <si>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</si>
  <si>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</si>
  <si>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</si>
  <si>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</si>
  <si>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</si>
  <si>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</si>
  <si>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</si>
  <si>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</si>
  <si>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</si>
  <si>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</si>
  <si>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</si>
  <si>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</si>
  <si>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</si>
  <si>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</si>
  <si>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</si>
  <si>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</si>
  <si>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</si>
  <si>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</si>
  <si>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</si>
  <si>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</si>
  <si>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</si>
  <si>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</si>
  <si>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</si>
  <si>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</si>
  <si>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</si>
  <si>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</si>
  <si>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</si>
  <si>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</si>
  <si>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</si>
  <si>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</si>
  <si>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</si>
  <si>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</si>
  <si>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</si>
  <si>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</si>
  <si>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</si>
  <si>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</si>
  <si>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</si>
  <si>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</si>
  <si>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</si>
  <si>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</si>
  <si>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</si>
  <si>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</si>
  <si>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</si>
  <si>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</si>
  <si>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</si>
  <si>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</si>
  <si>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</si>
  <si>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</si>
  <si>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</si>
  <si>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</si>
  <si>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</si>
  <si>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</si>
  <si>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</si>
  <si>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</si>
  <si>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</si>
  <si>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</si>
  <si>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</si>
  <si>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</si>
  <si>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</si>
  <si>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</si>
  <si>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</si>
  <si>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</si>
  <si>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</si>
  <si>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</si>
  <si>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</si>
  <si>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</si>
  <si>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</si>
  <si>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</si>
  <si>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</si>
  <si>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</si>
  <si>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</si>
  <si>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</si>
  <si>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</si>
  <si>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</si>
  <si>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</si>
  <si>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</si>
  <si>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</si>
  <si>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</si>
  <si>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</si>
  <si>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</si>
  <si>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</si>
  <si>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</si>
  <si>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</si>
  <si>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</si>
  <si>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</si>
  <si>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</si>
  <si>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</si>
  <si>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</si>
  <si>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</si>
  <si>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</si>
  <si>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</si>
  <si>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</si>
  <si>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</si>
  <si>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</si>
  <si>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</si>
  <si>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</si>
  <si>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</si>
  <si>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</si>
  <si>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</si>
  <si>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</si>
  <si>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</si>
  <si>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</si>
  <si>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</si>
  <si>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</si>
  <si>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</si>
  <si>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</si>
  <si>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</si>
  <si>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</si>
  <si>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</si>
  <si>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</si>
  <si>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</si>
  <si>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</si>
  <si>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</si>
  <si>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</si>
  <si>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</si>
  <si>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</si>
  <si>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</si>
  <si>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</si>
  <si>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</si>
  <si>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</si>
  <si>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</si>
  <si>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</si>
  <si>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</si>
  <si>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</si>
  <si>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</si>
  <si>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</si>
  <si>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</si>
  <si>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</si>
  <si>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</si>
  <si>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</si>
  <si>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</si>
  <si>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</si>
  <si>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</si>
  <si>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</si>
  <si>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</si>
  <si>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</si>
  <si>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</si>
  <si>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</si>
  <si>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</si>
  <si>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</si>
  <si>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</si>
  <si>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</si>
  <si>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</si>
  <si>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</si>
  <si>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</si>
  <si>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</si>
  <si>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</si>
  <si>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</si>
  <si>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</si>
  <si>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</si>
  <si>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</si>
  <si>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</si>
  <si>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</si>
  <si>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</si>
  <si>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</si>
  <si>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</si>
  <si>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</si>
  <si>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</si>
  <si>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</si>
  <si>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</si>
  <si>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</si>
  <si>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</si>
  <si>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</si>
  <si>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</si>
  <si>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</si>
  <si>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</si>
  <si>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</si>
  <si>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</si>
  <si>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</si>
  <si>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</si>
  <si>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</si>
  <si>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</si>
  <si>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</si>
  <si>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</si>
  <si>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</si>
  <si>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</si>
  <si>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</si>
  <si>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</si>
  <si>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</si>
  <si>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</si>
  <si>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</si>
  <si>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</si>
  <si>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</si>
  <si>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</si>
  <si>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</si>
  <si>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</si>
  <si>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</si>
  <si>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</si>
  <si>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</si>
  <si>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</si>
  <si>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</si>
  <si>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</si>
  <si>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</si>
  <si>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</si>
  <si>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</si>
  <si>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</si>
  <si>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</si>
  <si>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</si>
  <si>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</si>
  <si>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</si>
  <si>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</si>
  <si>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</si>
  <si>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</si>
  <si>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</si>
  <si>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</si>
  <si>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</si>
  <si>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</si>
  <si>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</si>
  <si>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</si>
  <si>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</si>
  <si>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</si>
  <si>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</si>
  <si>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</si>
  <si>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</si>
  <si>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</si>
  <si>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</si>
  <si>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</si>
  <si>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</si>
  <si>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</si>
  <si>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</si>
  <si>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</si>
  <si>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</si>
  <si>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</si>
  <si>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</si>
  <si>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</si>
  <si>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</si>
  <si>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</si>
  <si>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</si>
  <si>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</si>
  <si>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</si>
  <si>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</si>
  <si>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</si>
  <si>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</si>
  <si>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</si>
  <si>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</si>
  <si>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</si>
  <si>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</si>
  <si>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</si>
  <si>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</si>
  <si>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</si>
  <si>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</si>
  <si>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</si>
  <si>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</si>
  <si>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</si>
  <si>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</si>
  <si>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</si>
  <si>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</si>
  <si>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</si>
  <si>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</si>
  <si>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</si>
  <si>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</si>
  <si>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</si>
  <si>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</si>
  <si>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</si>
  <si>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</si>
  <si>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</si>
  <si>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</si>
  <si>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</si>
  <si>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</si>
  <si>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</si>
  <si>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</si>
  <si>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</si>
  <si>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</si>
  <si>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</si>
  <si>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</si>
  <si>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</si>
  <si>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</si>
  <si>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</si>
  <si>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</si>
  <si>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</si>
  <si>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</si>
  <si>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</si>
  <si>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</si>
  <si>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</si>
  <si>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</si>
  <si>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</si>
  <si>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</si>
  <si>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</si>
  <si>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</si>
  <si>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</si>
  <si>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</si>
  <si>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</si>
  <si>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</si>
  <si>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</si>
  <si>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</si>
  <si>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</si>
  <si>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</si>
  <si>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</si>
  <si>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</si>
  <si>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</si>
  <si>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</si>
  <si>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</si>
  <si>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</si>
  <si>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</si>
  <si>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</si>
  <si>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</si>
  <si>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</si>
  <si>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</si>
  <si>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</si>
  <si>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</si>
  <si>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</si>
  <si>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</si>
  <si>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</si>
  <si>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</si>
  <si>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</si>
  <si>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</si>
  <si>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</si>
  <si>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</si>
  <si>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</si>
  <si>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</si>
  <si>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</si>
  <si>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</si>
  <si>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</si>
  <si>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</si>
  <si>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</si>
  <si>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</si>
  <si>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</si>
  <si>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</si>
  <si>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</si>
  <si>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</si>
  <si>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</si>
  <si>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</si>
  <si>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</si>
  <si>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</si>
  <si>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</si>
  <si>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</si>
  <si>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</si>
  <si>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</si>
  <si>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</si>
  <si>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</si>
  <si>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</si>
  <si>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</si>
  <si>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</si>
  <si>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</si>
  <si>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</si>
  <si>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</si>
  <si>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</si>
  <si>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</si>
  <si>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</si>
  <si>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</si>
  <si>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</si>
  <si>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</si>
  <si>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</si>
  <si>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</si>
  <si>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</si>
  <si>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</si>
  <si>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</si>
  <si>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</si>
  <si>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</si>
  <si>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</si>
  <si>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</si>
  <si>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</si>
  <si>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</si>
  <si>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</si>
  <si>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</si>
  <si>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</si>
  <si>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</si>
  <si>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</si>
  <si>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</si>
  <si>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</si>
  <si>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</si>
  <si>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</si>
  <si>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</si>
  <si>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</si>
  <si>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</si>
  <si>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</si>
  <si>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</si>
  <si>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</si>
  <si>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</si>
  <si>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</si>
  <si>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</si>
  <si>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</si>
  <si>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</si>
  <si>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</si>
  <si>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</si>
  <si>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</si>
  <si>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</si>
  <si>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</si>
  <si>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</si>
  <si>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</si>
  <si>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</si>
  <si>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</si>
  <si>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</si>
  <si>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</si>
  <si>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</si>
  <si>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</si>
  <si>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</si>
  <si>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</si>
  <si>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</si>
  <si>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</si>
  <si>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</si>
  <si>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</si>
  <si>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</si>
  <si>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</si>
  <si>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</si>
  <si>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</si>
  <si>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</si>
  <si>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</si>
  <si>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</si>
  <si>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</si>
  <si>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</si>
  <si>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</si>
  <si>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</si>
  <si>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</si>
  <si>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</si>
  <si>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</si>
  <si>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</si>
  <si>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</si>
  <si>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</si>
  <si>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</si>
  <si>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</si>
  <si>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</si>
  <si>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</si>
  <si>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</si>
  <si>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</si>
  <si>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</si>
  <si>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</si>
  <si>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</si>
  <si>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</si>
  <si>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</si>
  <si>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</si>
  <si>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</si>
  <si>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</si>
  <si>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</si>
  <si>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</si>
  <si>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</si>
  <si>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</si>
  <si>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</si>
  <si>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</si>
  <si>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</si>
  <si>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</si>
  <si>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</si>
  <si>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</si>
  <si>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</si>
  <si>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</si>
  <si>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</si>
  <si>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</si>
  <si>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</si>
  <si>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</si>
  <si>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</si>
  <si>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</si>
  <si>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</si>
  <si>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</si>
  <si>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</si>
  <si>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</si>
  <si>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</si>
  <si>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</si>
  <si>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</si>
  <si>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</si>
  <si>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</si>
  <si>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</si>
  <si>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</si>
  <si>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</si>
  <si>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</si>
  <si>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</si>
  <si>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</si>
  <si>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</si>
  <si>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</si>
  <si>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</si>
  <si>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</si>
  <si>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</si>
  <si>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</si>
  <si>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</si>
  <si>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</si>
  <si>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</si>
  <si>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</si>
  <si>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</si>
  <si>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</si>
  <si>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</si>
  <si>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</si>
  <si>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</si>
  <si>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</si>
  <si>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</si>
  <si>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</si>
  <si>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</si>
  <si>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</si>
  <si>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</si>
  <si>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</si>
  <si>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</si>
  <si>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</si>
  <si>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</si>
  <si>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</si>
  <si>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</si>
  <si>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</si>
  <si>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</si>
  <si>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</si>
  <si>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</si>
  <si>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</si>
  <si>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</si>
  <si>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</si>
  <si>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</si>
  <si>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</si>
  <si>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</si>
  <si>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</si>
  <si>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</si>
  <si>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</si>
  <si>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</si>
  <si>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</si>
  <si>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</si>
  <si>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</si>
  <si>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</si>
  <si>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</si>
  <si>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</si>
  <si>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</si>
  <si>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</si>
  <si>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</si>
  <si>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</si>
  <si>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</si>
  <si>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</si>
  <si>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</si>
  <si>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</si>
  <si>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</si>
  <si>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</si>
  <si>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</si>
  <si>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</si>
  <si>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</si>
  <si>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</si>
  <si>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</si>
  <si>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</si>
  <si>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</si>
  <si>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</si>
  <si>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</si>
  <si>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</si>
  <si>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</si>
  <si>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</si>
  <si>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</si>
  <si>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</si>
  <si>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</si>
  <si>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</si>
  <si>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</si>
  <si>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</si>
  <si>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</si>
  <si>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</si>
  <si>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</si>
  <si>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</si>
  <si>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</si>
  <si>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</si>
  <si>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</si>
  <si>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</si>
  <si>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</si>
  <si>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</si>
  <si>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</si>
  <si>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</si>
  <si>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</si>
  <si>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</si>
  <si>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</si>
  <si>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</si>
  <si>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</si>
  <si>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</si>
  <si>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</si>
  <si>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</si>
  <si>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</si>
  <si>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</si>
  <si>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</si>
  <si>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</si>
  <si>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</si>
  <si>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</si>
  <si>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</si>
  <si>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</si>
  <si>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</si>
  <si>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</si>
  <si>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</si>
  <si>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</si>
  <si>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</si>
  <si>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</si>
  <si>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</si>
  <si>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</si>
  <si>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</si>
  <si>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</si>
  <si>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</si>
  <si>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</si>
  <si>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</si>
  <si>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</si>
  <si>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</si>
  <si>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</si>
  <si>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</si>
  <si>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</si>
  <si>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</si>
  <si>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</si>
  <si>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</si>
  <si>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</si>
  <si>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</si>
  <si>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</si>
  <si>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</si>
  <si>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</si>
  <si>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</si>
  <si>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</si>
  <si>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</si>
  <si>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</si>
  <si>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</si>
  <si>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</si>
  <si>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</si>
  <si>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</si>
  <si>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</si>
  <si>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</si>
  <si>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</si>
  <si>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</si>
  <si>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</si>
  <si>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</si>
  <si>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</si>
  <si>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</si>
  <si>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</si>
  <si>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</si>
  <si>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</si>
  <si>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</si>
  <si>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</si>
  <si>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</si>
  <si>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</si>
  <si>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</si>
  <si>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</si>
  <si>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</si>
  <si>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</si>
  <si>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</si>
  <si>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</si>
  <si>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</si>
  <si>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</si>
  <si>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</si>
  <si>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</si>
  <si>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</si>
  <si>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</si>
  <si>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</si>
  <si>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</si>
  <si>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</si>
  <si>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</si>
  <si>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</si>
  <si>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</si>
  <si>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</si>
  <si>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</si>
  <si>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</si>
  <si>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</si>
  <si>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</si>
  <si>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</si>
  <si>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</si>
  <si>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</si>
  <si>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</si>
  <si>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</si>
  <si>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</si>
  <si>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</si>
  <si>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</si>
  <si>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</si>
  <si>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</si>
  <si>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</si>
  <si>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</si>
  <si>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</si>
  <si>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</si>
  <si>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</si>
  <si>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</si>
  <si>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</si>
  <si>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</si>
  <si>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</si>
  <si>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</si>
  <si>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</si>
  <si>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</si>
  <si>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</si>
  <si>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</si>
  <si>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</si>
  <si>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</si>
  <si>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</si>
  <si>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</si>
  <si>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</si>
  <si>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</si>
  <si>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</si>
  <si>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</si>
  <si>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</si>
  <si>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</si>
  <si>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</si>
  <si>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</si>
  <si>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</si>
  <si>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</si>
  <si>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</si>
  <si>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</si>
  <si>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</si>
  <si>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</si>
  <si>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</si>
  <si>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</si>
  <si>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</si>
  <si>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</si>
  <si>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</si>
  <si>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</si>
  <si>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</si>
  <si>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</si>
  <si>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</si>
  <si>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</si>
  <si>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</si>
  <si>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</si>
  <si>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</si>
  <si>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</si>
  <si>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</si>
  <si>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</si>
  <si>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</si>
  <si>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</si>
  <si>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</si>
  <si>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</si>
  <si>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</si>
  <si>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</si>
  <si>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</si>
  <si>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</si>
  <si>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</si>
  <si>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</si>
  <si>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</si>
  <si>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</si>
  <si>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</si>
  <si>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</si>
  <si>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</si>
  <si>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</si>
  <si>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</si>
  <si>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</si>
  <si>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</si>
  <si>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</si>
  <si>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</si>
  <si>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</si>
  <si>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</si>
  <si>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</si>
  <si>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</si>
  <si>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</si>
  <si>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</si>
  <si>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</si>
  <si>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</si>
  <si>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</si>
  <si>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</si>
  <si>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</si>
  <si>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</si>
  <si>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</si>
  <si>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</si>
  <si>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</si>
  <si>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</si>
  <si>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</si>
  <si>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</si>
  <si>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</si>
  <si>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</si>
  <si>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</si>
  <si>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</si>
  <si>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</si>
  <si>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</si>
  <si>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</si>
  <si>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</si>
  <si>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</si>
  <si>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</si>
  <si>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</si>
  <si>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</si>
  <si>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</si>
  <si>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</si>
  <si>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</si>
  <si>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</si>
  <si>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</si>
  <si>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</si>
  <si>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</si>
  <si>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</si>
  <si>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</si>
  <si>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</si>
  <si>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</si>
  <si>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</si>
  <si>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</si>
  <si>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</si>
  <si>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</si>
  <si>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</si>
  <si>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</si>
  <si>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</si>
  <si>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</si>
  <si>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</si>
  <si>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</si>
  <si>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</si>
  <si>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</si>
  <si>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</si>
  <si>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</si>
  <si>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</si>
  <si>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</si>
  <si>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</si>
  <si>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</si>
  <si>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</si>
  <si>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</si>
  <si>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</si>
  <si>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</si>
  <si>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</si>
  <si>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</si>
  <si>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</si>
  <si>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</si>
  <si>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</si>
  <si>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</si>
  <si>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</si>
  <si>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</si>
  <si>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</si>
  <si>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</si>
  <si>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</si>
  <si>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</si>
  <si>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</si>
  <si>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</si>
  <si>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</si>
  <si>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</si>
  <si>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</si>
  <si>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</si>
  <si>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</si>
  <si>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</si>
  <si>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</si>
  <si>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</si>
  <si>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</si>
  <si>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</si>
  <si>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</si>
  <si>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</si>
  <si>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</si>
  <si>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</si>
  <si>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</si>
  <si>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</si>
  <si>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</si>
  <si>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</si>
  <si>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</si>
  <si>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</si>
  <si>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</si>
  <si>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</si>
  <si>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</si>
  <si>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</si>
  <si>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</si>
  <si>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</si>
  <si>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</si>
  <si>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</si>
  <si>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</si>
  <si>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</si>
  <si>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</si>
  <si>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</si>
  <si>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</si>
  <si>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</si>
  <si>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</si>
  <si>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</si>
  <si>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</si>
  <si>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</si>
  <si>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</si>
  <si>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</si>
  <si>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</si>
  <si>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</si>
  <si>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</si>
  <si>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</si>
  <si>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</si>
  <si>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</si>
  <si>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</si>
  <si>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</si>
  <si>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</si>
  <si>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</si>
  <si>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</si>
  <si>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</si>
  <si>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</si>
  <si>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</si>
  <si>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</si>
  <si>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</si>
  <si>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</si>
  <si>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</si>
  <si>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</si>
  <si>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</si>
  <si>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</si>
  <si>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</si>
  <si>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</si>
  <si>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</si>
  <si>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</si>
  <si>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</si>
  <si>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</si>
  <si>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</si>
  <si>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</si>
  <si>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</si>
  <si>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</si>
  <si>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</si>
  <si>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</si>
  <si>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</si>
  <si>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</si>
  <si>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</si>
  <si>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</si>
  <si>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</si>
  <si>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</si>
  <si>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</si>
  <si>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</si>
  <si>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</si>
  <si>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</si>
  <si>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</si>
  <si>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</si>
  <si>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</si>
  <si>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</si>
  <si>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</si>
  <si>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</si>
  <si>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</si>
  <si>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</si>
  <si>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</si>
  <si>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</si>
  <si>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</si>
  <si>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</si>
  <si>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</si>
  <si>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</si>
  <si>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</si>
  <si>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</si>
  <si>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</si>
  <si>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</si>
  <si>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</si>
  <si>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</si>
  <si>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</si>
  <si>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</si>
  <si>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</si>
  <si>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</si>
  <si>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</si>
  <si>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</si>
  <si>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</si>
  <si>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</si>
  <si>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</si>
  <si>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</si>
  <si>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</si>
  <si>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</si>
  <si>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</si>
  <si>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</si>
  <si>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</si>
  <si>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</si>
  <si>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</si>
  <si>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</si>
  <si>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</si>
  <si>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</si>
  <si>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</si>
  <si>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</si>
  <si>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</si>
  <si>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</si>
  <si>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</si>
  <si>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</si>
  <si>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</si>
  <si>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</si>
  <si>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</si>
  <si>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</si>
  <si>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</si>
  <si>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</si>
  <si>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</si>
  <si>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</si>
  <si>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</si>
  <si>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</si>
  <si>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</si>
  <si>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</si>
  <si>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</si>
  <si>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</si>
  <si>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</si>
  <si>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</si>
  <si>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</si>
  <si>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</si>
  <si>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</si>
  <si>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</si>
  <si>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</si>
  <si>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</si>
  <si>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</si>
  <si>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</si>
  <si>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</si>
  <si>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</si>
  <si>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</si>
  <si>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</si>
  <si>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</si>
  <si>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</si>
  <si>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</si>
  <si>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</si>
  <si>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</si>
  <si>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</si>
  <si>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</si>
  <si>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</si>
  <si>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</si>
  <si>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</si>
  <si>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</si>
  <si>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</si>
  <si>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</si>
  <si>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</si>
  <si>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</si>
  <si>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</si>
  <si>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</si>
  <si>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</si>
  <si>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</si>
  <si>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</si>
  <si>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</si>
  <si>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</si>
  <si>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</si>
  <si>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</si>
  <si>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</si>
  <si>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</si>
  <si>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</si>
  <si>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</si>
  <si>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</si>
  <si>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</si>
  <si>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</si>
  <si>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</si>
  <si>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</si>
  <si>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</si>
  <si>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</si>
  <si>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</si>
  <si>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</si>
  <si>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</si>
  <si>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</si>
  <si>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</si>
  <si>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</si>
  <si>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</si>
  <si>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</si>
  <si>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</si>
  <si>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</si>
  <si>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</si>
  <si>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</si>
  <si>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</si>
  <si>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</si>
  <si>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</si>
  <si>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</si>
  <si>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</si>
  <si>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</si>
  <si>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</si>
  <si>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</si>
  <si>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</si>
  <si>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</si>
  <si>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</si>
  <si>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</si>
  <si>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</si>
  <si>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</si>
  <si>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</si>
  <si>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</si>
  <si>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</si>
  <si>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</si>
  <si>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</si>
  <si>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</si>
  <si>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</si>
  <si>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</si>
  <si>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</si>
  <si>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</si>
  <si>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</si>
  <si>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</si>
  <si>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</si>
  <si>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</si>
  <si>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</si>
  <si>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</si>
  <si>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</si>
  <si>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</si>
  <si>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</si>
  <si>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</si>
  <si>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</si>
  <si>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</si>
  <si>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</si>
  <si>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</si>
  <si>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</si>
  <si>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</si>
  <si>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</si>
  <si>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</si>
  <si>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</si>
  <si>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</si>
  <si>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</si>
  <si>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</si>
  <si>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</si>
  <si>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</si>
  <si>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</si>
  <si>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</si>
  <si>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</si>
  <si>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</si>
  <si>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</si>
  <si>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</si>
  <si>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</si>
  <si>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</si>
  <si>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</si>
  <si>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</si>
  <si>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</si>
  <si>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</si>
  <si>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</si>
  <si>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</si>
  <si>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</si>
  <si>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</si>
  <si>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</si>
  <si>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</si>
  <si>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</si>
  <si>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</si>
  <si>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</si>
  <si>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</si>
  <si>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</si>
  <si>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</si>
  <si>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</si>
  <si>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</si>
  <si>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</si>
  <si>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</si>
  <si>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</si>
  <si>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</si>
  <si>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</si>
  <si>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</si>
  <si>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</si>
  <si>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</si>
  <si>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</si>
  <si>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</si>
  <si>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</si>
  <si>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</si>
  <si>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</si>
  <si>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</si>
  <si>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</si>
  <si>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</si>
  <si>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</si>
  <si>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</si>
  <si>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</si>
  <si>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</si>
  <si>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</si>
  <si>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</si>
  <si>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</si>
  <si>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</si>
  <si>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</si>
  <si>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</si>
  <si>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</si>
  <si>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</si>
  <si>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</si>
  <si>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</si>
  <si>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</si>
  <si>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</si>
  <si>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</si>
  <si>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</si>
  <si>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</si>
  <si>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</si>
  <si>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</si>
  <si>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</si>
  <si>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</si>
  <si>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</si>
  <si>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</si>
  <si>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</si>
  <si>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</si>
  <si>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</si>
  <si>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</si>
  <si>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</si>
  <si>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</si>
  <si>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</si>
  <si>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</si>
  <si>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</si>
  <si>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</si>
  <si>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</si>
  <si>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</si>
  <si>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</si>
  <si>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</si>
  <si>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</si>
  <si>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</si>
  <si>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</si>
  <si>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</si>
  <si>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</si>
  <si>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</si>
  <si>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</si>
  <si>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</si>
  <si>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</si>
  <si>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</si>
  <si>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</si>
  <si>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</si>
  <si>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</si>
  <si>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</si>
  <si>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</si>
  <si>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</si>
  <si>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</si>
  <si>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</si>
  <si>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</si>
  <si>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</si>
  <si>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</si>
  <si>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</si>
  <si>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</si>
  <si>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</si>
  <si>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</si>
  <si>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</si>
  <si>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</si>
  <si>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</si>
  <si>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</si>
  <si>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</si>
  <si>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</si>
  <si>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</si>
  <si>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</si>
  <si>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</si>
  <si>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</si>
  <si>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</si>
  <si>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</si>
  <si>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</si>
  <si>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</si>
  <si>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</si>
  <si>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</si>
  <si>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</si>
  <si>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</si>
  <si>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</si>
  <si>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</si>
  <si>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</si>
  <si>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</si>
  <si>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</si>
  <si>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</si>
  <si>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</si>
  <si>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</si>
  <si>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</si>
  <si>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</si>
  <si>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</si>
  <si>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</si>
  <si>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</si>
  <si>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</si>
  <si>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</si>
  <si>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</si>
  <si>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</si>
  <si>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</si>
  <si>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</si>
  <si>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</si>
  <si>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</si>
  <si>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</si>
  <si>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</si>
  <si>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</si>
  <si>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</si>
  <si>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</si>
  <si>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</si>
  <si>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</si>
  <si>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</si>
  <si>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</si>
  <si>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</si>
  <si>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</si>
  <si>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</si>
  <si>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</si>
  <si>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</si>
  <si>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</si>
  <si>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</si>
  <si>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</si>
  <si>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</si>
  <si>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</si>
  <si>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</si>
  <si>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</si>
  <si>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</si>
  <si>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</si>
  <si>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</si>
  <si>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</si>
  <si>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</si>
  <si>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</si>
  <si>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</si>
  <si>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</si>
  <si>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</si>
  <si>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</si>
  <si>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</si>
  <si>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</si>
  <si>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</si>
  <si>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</si>
  <si>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</si>
  <si>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</si>
  <si>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</si>
  <si>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</si>
  <si>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</si>
  <si>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</si>
  <si>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</si>
  <si>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</si>
  <si>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</si>
  <si>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</si>
  <si>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</si>
  <si>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</si>
  <si>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</si>
  <si>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</si>
  <si>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</si>
  <si>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</si>
  <si>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</si>
  <si>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</si>
  <si>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</si>
  <si>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</si>
  <si>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</si>
  <si>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</si>
  <si>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</si>
  <si>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</si>
  <si>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</si>
  <si>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</si>
  <si>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</si>
  <si>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</si>
  <si>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</si>
  <si>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</si>
  <si>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</si>
  <si>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</si>
  <si>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</si>
  <si>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</si>
  <si>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</si>
  <si>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</si>
  <si>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</si>
  <si>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</si>
  <si>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</si>
  <si>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</si>
  <si>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</si>
  <si>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</si>
  <si>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</si>
  <si>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</si>
  <si>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</si>
  <si>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</si>
  <si>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</si>
  <si>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</si>
  <si>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</si>
  <si>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</si>
  <si>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</si>
  <si>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</si>
  <si>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</si>
  <si>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</si>
  <si>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</si>
  <si>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</si>
  <si>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</si>
  <si>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</si>
  <si>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</si>
  <si>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</si>
  <si>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</si>
  <si>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</si>
  <si>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</si>
  <si>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</si>
  <si>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</si>
  <si>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</si>
  <si>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</si>
  <si>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</si>
  <si>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</si>
  <si>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</si>
  <si>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</si>
  <si>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</si>
  <si>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</si>
  <si>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</si>
  <si>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</si>
  <si>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</si>
  <si>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</si>
  <si>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</si>
  <si>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</si>
  <si>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</si>
  <si>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</si>
  <si>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</si>
  <si>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</si>
  <si>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</si>
  <si>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</si>
  <si>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</si>
  <si>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</si>
  <si>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</si>
  <si>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</si>
  <si>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</si>
  <si>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</si>
  <si>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</si>
  <si>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</si>
  <si>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</si>
  <si>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</si>
  <si>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</si>
  <si>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</si>
  <si>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</si>
  <si>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</si>
  <si>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</si>
  <si>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</si>
  <si>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</si>
  <si>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</si>
  <si>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</si>
  <si>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</si>
  <si>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</si>
  <si>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</si>
  <si>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</si>
  <si>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</si>
  <si>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</si>
  <si>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</si>
  <si>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</si>
  <si>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</si>
  <si>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</si>
  <si>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</si>
  <si>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</si>
  <si>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</si>
  <si>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</si>
  <si>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</si>
  <si>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</si>
  <si>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</si>
  <si>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</si>
  <si>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</si>
  <si>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</si>
  <si>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</si>
  <si>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</si>
  <si>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</si>
  <si>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</si>
  <si>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</si>
  <si>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</si>
  <si>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</si>
  <si>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</si>
  <si>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</si>
  <si>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</si>
  <si>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</si>
  <si>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</si>
  <si>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</si>
  <si>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</si>
  <si>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</si>
  <si>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</si>
  <si>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</si>
  <si>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</si>
  <si>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</si>
  <si>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</si>
  <si>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</si>
  <si>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</si>
  <si>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</si>
  <si>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</si>
  <si>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</si>
  <si>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</si>
  <si>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</si>
  <si>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</si>
  <si>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</si>
  <si>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</si>
  <si>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</si>
  <si>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</si>
  <si>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</si>
  <si>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</si>
  <si>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</si>
  <si>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</si>
  <si>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</si>
  <si>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</si>
  <si>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</si>
  <si>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</si>
  <si>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</si>
  <si>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</si>
  <si>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</si>
  <si>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</si>
  <si>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</si>
  <si>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</si>
  <si>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</si>
  <si>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</si>
  <si>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</si>
  <si>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</si>
  <si>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</si>
  <si>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</si>
  <si>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</si>
  <si>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</si>
  <si>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</si>
  <si>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</si>
  <si>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</si>
  <si>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</si>
  <si>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</si>
  <si>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</si>
  <si>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</si>
  <si>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</si>
  <si>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</si>
  <si>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</si>
  <si>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</si>
  <si>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</si>
  <si>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</si>
  <si>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</si>
  <si>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</si>
  <si>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</si>
  <si>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</si>
  <si>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</si>
  <si>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</si>
  <si>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</si>
  <si>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</si>
  <si>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</si>
  <si>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</si>
  <si>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</si>
  <si>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</si>
  <si>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</si>
  <si>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</si>
  <si>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</si>
  <si>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</si>
  <si>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</si>
  <si>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</si>
  <si>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</si>
  <si>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</si>
  <si>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</si>
  <si>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</si>
  <si>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</si>
  <si>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</si>
  <si>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</si>
  <si>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</si>
  <si>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</si>
  <si>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</si>
  <si>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</si>
  <si>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</si>
  <si>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</si>
  <si>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</si>
  <si>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</si>
  <si>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</si>
  <si>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</si>
  <si>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</si>
  <si>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</si>
  <si>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</si>
  <si>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</si>
  <si>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</si>
  <si>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</si>
  <si>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</si>
  <si>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</si>
  <si>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</si>
  <si>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</si>
  <si>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</si>
  <si>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</si>
  <si>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</si>
  <si>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</si>
  <si>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</si>
  <si>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</si>
  <si>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</si>
  <si>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</si>
  <si>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</si>
  <si>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</si>
  <si>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</si>
  <si>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</si>
  <si>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</si>
  <si>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</si>
  <si>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</si>
  <si>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</si>
  <si>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</si>
  <si>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</si>
  <si>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</si>
  <si>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</si>
  <si>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</si>
  <si>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</si>
  <si>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</si>
  <si>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</si>
  <si>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</si>
  <si>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</si>
  <si>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</si>
  <si>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</si>
  <si>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</si>
  <si>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</si>
  <si>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</si>
  <si>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</si>
  <si>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</si>
  <si>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</si>
  <si>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</si>
  <si>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</si>
  <si>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</si>
  <si>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</si>
  <si>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</si>
  <si>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</si>
  <si>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</si>
  <si>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</si>
  <si>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</si>
  <si>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</si>
  <si>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</si>
  <si>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</si>
  <si>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</si>
  <si>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</si>
  <si>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</si>
  <si>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</si>
  <si>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</si>
  <si>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</si>
  <si>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</si>
  <si>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</si>
  <si>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</si>
  <si>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</si>
  <si>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</si>
  <si>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</si>
  <si>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</si>
  <si>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</si>
  <si>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</si>
  <si>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</si>
  <si>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</si>
  <si>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</si>
  <si>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</si>
  <si>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</si>
  <si>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</si>
  <si>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</si>
  <si>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</si>
  <si>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</si>
  <si>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</si>
  <si>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</si>
  <si>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</si>
  <si>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</si>
  <si>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</si>
  <si>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</si>
  <si>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</si>
  <si>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</si>
  <si>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</si>
  <si>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</si>
  <si>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</si>
  <si>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</si>
  <si>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</si>
  <si>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</si>
  <si>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</si>
  <si>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</si>
  <si>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</si>
  <si>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</si>
  <si>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</si>
  <si>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</si>
  <si>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</si>
  <si>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</si>
  <si>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</si>
  <si>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</si>
  <si>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</si>
  <si>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</si>
  <si>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</si>
  <si>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</si>
  <si>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</si>
  <si>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</si>
  <si>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</si>
  <si>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</si>
  <si>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</si>
  <si>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</si>
  <si>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</si>
  <si>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</si>
  <si>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</si>
  <si>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</si>
  <si>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</si>
  <si>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</si>
  <si>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</si>
  <si>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</si>
  <si>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</si>
  <si>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</si>
  <si>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</si>
  <si>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</si>
  <si>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</si>
  <si>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</si>
  <si>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</si>
  <si>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</si>
  <si>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</si>
  <si>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</si>
  <si>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</si>
  <si>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</si>
  <si>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</si>
  <si>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</si>
  <si>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</si>
  <si>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</si>
  <si>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</si>
  <si>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</si>
  <si>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</si>
  <si>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</si>
  <si>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</si>
  <si>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</si>
  <si>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</si>
  <si>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</si>
  <si>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</si>
  <si>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</si>
  <si>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</si>
  <si>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</si>
  <si>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</si>
  <si>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</si>
  <si>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</si>
  <si>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</si>
  <si>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</si>
  <si>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</si>
  <si>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</si>
  <si>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</si>
  <si>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</si>
  <si>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</si>
  <si>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</si>
  <si>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</si>
  <si>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</si>
  <si>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</si>
  <si>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</si>
  <si>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</si>
  <si>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</si>
  <si>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</si>
  <si>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</si>
  <si>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</si>
  <si>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</si>
  <si>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</si>
  <si>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</si>
  <si>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</si>
  <si>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</si>
  <si>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</si>
  <si>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</si>
  <si>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</si>
  <si>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</si>
  <si>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</si>
  <si>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</si>
  <si>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</si>
  <si>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</si>
  <si>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</si>
  <si>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</si>
  <si>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</si>
  <si>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</si>
  <si>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</si>
  <si>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</si>
  <si>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</si>
  <si>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</si>
  <si>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</si>
  <si>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</si>
  <si>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</si>
  <si>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</si>
  <si>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</si>
  <si>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</si>
  <si>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</si>
  <si>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</si>
  <si>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</si>
  <si>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</si>
  <si>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</si>
  <si>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</si>
  <si>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</si>
  <si>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</si>
  <si>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</si>
  <si>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</si>
  <si>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</si>
  <si>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</si>
  <si>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</si>
  <si>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</si>
  <si>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</si>
  <si>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</si>
  <si>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</si>
  <si>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</si>
  <si>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</si>
  <si>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</si>
  <si>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</si>
  <si>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</si>
  <si>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</si>
  <si>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</si>
  <si>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</si>
  <si>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</si>
  <si>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</si>
  <si>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</si>
  <si>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</si>
  <si>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</si>
  <si>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</si>
  <si>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</si>
  <si>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</si>
  <si>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</si>
  <si>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</si>
  <si>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</si>
  <si>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</si>
  <si>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</si>
  <si>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</si>
  <si>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</si>
  <si>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</si>
  <si>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</si>
  <si>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</si>
  <si>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</si>
  <si>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</si>
  <si>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</si>
  <si>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</si>
  <si>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</si>
  <si>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</si>
  <si>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</si>
  <si>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</si>
  <si>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</si>
  <si>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</si>
  <si>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</si>
  <si>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</si>
  <si>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</si>
  <si>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</si>
  <si>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</si>
  <si>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</si>
  <si>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</si>
  <si>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</si>
  <si>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</si>
  <si>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</si>
  <si>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</si>
  <si>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</si>
  <si>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</si>
  <si>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</si>
  <si>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</si>
  <si>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</si>
  <si>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</si>
  <si>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</si>
  <si>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</si>
  <si>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</si>
  <si>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</si>
  <si>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</si>
  <si>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</si>
  <si>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</si>
  <si>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</si>
  <si>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</si>
  <si>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</si>
  <si>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</si>
  <si>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</si>
  <si>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</si>
  <si>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</si>
  <si>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</si>
  <si>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</si>
  <si>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</si>
  <si>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</si>
  <si>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</si>
  <si>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</si>
  <si>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</si>
  <si>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</si>
  <si>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</si>
  <si>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</si>
  <si>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</si>
  <si>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</si>
  <si>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</si>
  <si>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</si>
  <si>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</si>
  <si>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</si>
  <si>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</si>
  <si>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</si>
  <si>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</si>
  <si>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</si>
  <si>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</si>
  <si>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</si>
  <si>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</si>
  <si>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</si>
  <si>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</si>
  <si>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</si>
  <si>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</si>
  <si>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</si>
  <si>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</si>
  <si>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</si>
  <si>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</si>
  <si>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</si>
  <si>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</si>
  <si>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</si>
  <si>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</si>
  <si>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</si>
  <si>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</si>
  <si>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</si>
  <si>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</si>
  <si>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</si>
  <si>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</si>
  <si>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</si>
  <si>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</si>
  <si>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</si>
  <si>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</si>
  <si>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</si>
  <si>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</si>
  <si>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</si>
  <si>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</si>
  <si>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</si>
  <si>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</si>
  <si>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</si>
  <si>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</si>
  <si>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</si>
  <si>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</si>
  <si>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</si>
  <si>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</si>
  <si>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</si>
  <si>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</si>
  <si>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</si>
  <si>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</si>
  <si>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</si>
  <si>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</si>
  <si>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</si>
  <si>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</si>
  <si>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</si>
  <si>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</si>
  <si>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</si>
  <si>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</si>
  <si>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</si>
  <si>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</si>
  <si>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</si>
  <si>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</si>
  <si>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</si>
  <si>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</si>
  <si>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</si>
  <si>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</si>
  <si>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</si>
  <si>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</si>
  <si>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</si>
  <si>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</si>
  <si>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</si>
  <si>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</si>
  <si>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</si>
  <si>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</si>
  <si>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</si>
  <si>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</si>
  <si>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</si>
  <si>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</si>
  <si>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</si>
  <si>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</si>
  <si>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</si>
  <si>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</si>
  <si>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</si>
  <si>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</si>
  <si>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</si>
  <si>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</si>
  <si>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</si>
  <si>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</si>
  <si>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</si>
  <si>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</si>
  <si>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</si>
  <si>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</si>
  <si>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</si>
  <si>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</si>
  <si>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</si>
  <si>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</si>
  <si>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</si>
  <si>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</si>
  <si>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</si>
  <si>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</si>
  <si>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</si>
  <si>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</si>
  <si>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</si>
  <si>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</si>
  <si>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</si>
  <si>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</si>
  <si>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</si>
  <si>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</si>
  <si>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</si>
  <si>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</si>
  <si>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</si>
  <si>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</si>
  <si>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</si>
  <si>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</si>
  <si>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</si>
  <si>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</si>
  <si>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</si>
  <si>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</si>
  <si>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</si>
  <si>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</si>
  <si>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</si>
  <si>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</si>
  <si>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</si>
  <si>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</si>
  <si>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</si>
  <si>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</si>
  <si>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</si>
  <si>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</si>
  <si>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</si>
  <si>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</si>
  <si>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</si>
  <si>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</si>
  <si>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</si>
  <si>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</si>
  <si>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</si>
  <si>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</si>
  <si>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</si>
  <si>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</si>
  <si>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</si>
  <si>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</si>
  <si>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</si>
  <si>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</si>
  <si>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</si>
  <si>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</si>
  <si>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</si>
  <si>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</si>
  <si>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</si>
  <si>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</si>
  <si>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</si>
  <si>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</si>
  <si>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</si>
  <si>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</si>
  <si>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</si>
  <si>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</si>
  <si>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</si>
  <si>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</si>
  <si>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</si>
  <si>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</si>
  <si>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</si>
  <si>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</si>
  <si>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</si>
  <si>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</si>
  <si>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</si>
  <si>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</si>
  <si>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</si>
  <si>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</si>
  <si>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</si>
  <si>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</si>
  <si>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</si>
  <si>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</si>
  <si>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</si>
  <si>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</si>
  <si>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</si>
  <si>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</si>
  <si>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</si>
  <si>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</si>
  <si>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</si>
  <si>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</si>
  <si>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</si>
  <si>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</si>
  <si>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</si>
  <si>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</si>
  <si>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</si>
  <si>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</si>
  <si>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</si>
  <si>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</si>
  <si>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</si>
  <si>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</si>
  <si>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</si>
  <si>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</si>
  <si>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</si>
  <si>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</si>
  <si>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</si>
  <si>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</si>
  <si>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</si>
  <si>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</si>
  <si>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</si>
  <si>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</si>
  <si>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</si>
  <si>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</si>
  <si>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</si>
  <si>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</si>
  <si>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</si>
  <si>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</si>
  <si>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</si>
  <si>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</si>
  <si>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</si>
  <si>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</si>
  <si>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</si>
  <si>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</si>
  <si>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</si>
  <si>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</si>
  <si>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</si>
  <si>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</si>
  <si>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</si>
  <si>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</si>
  <si>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</si>
  <si>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</si>
  <si>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</si>
  <si>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</si>
  <si>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</si>
  <si>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</si>
  <si>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</si>
  <si>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</si>
  <si>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</si>
  <si>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</si>
  <si>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</si>
  <si>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</si>
  <si>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</si>
  <si>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</si>
  <si>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</si>
  <si>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</si>
  <si>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</si>
  <si>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</si>
  <si>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</si>
  <si>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</si>
  <si>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</si>
  <si>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</si>
  <si>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</si>
  <si>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</si>
  <si>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</si>
  <si>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</si>
  <si>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</si>
  <si>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</si>
  <si>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</si>
  <si>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</si>
  <si>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</si>
  <si>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</si>
  <si>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</si>
  <si>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</si>
  <si>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</si>
  <si>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</si>
  <si>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</si>
  <si>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</si>
  <si>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</si>
  <si>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</si>
  <si>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</si>
  <si>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</si>
  <si>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</si>
  <si>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</si>
  <si>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</si>
  <si>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</si>
  <si>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</si>
  <si>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</si>
  <si>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</si>
  <si>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</si>
  <si>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</si>
  <si>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</si>
  <si>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</si>
  <si>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</si>
  <si>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</si>
  <si>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</si>
  <si>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</si>
  <si>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</si>
  <si>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</si>
  <si>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</si>
  <si>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</si>
  <si>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</si>
  <si>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</si>
  <si>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</si>
  <si>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</si>
  <si>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</si>
  <si>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</si>
  <si>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</si>
  <si>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</si>
  <si>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</si>
  <si>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</si>
  <si>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</si>
  <si>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</si>
  <si>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</si>
  <si>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</si>
  <si>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</si>
  <si>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</si>
  <si>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</si>
  <si>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</si>
  <si>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</si>
  <si>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</si>
  <si>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</si>
  <si>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</si>
  <si>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</si>
  <si>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</si>
  <si>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</si>
  <si>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</si>
  <si>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</si>
  <si>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</si>
  <si>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</si>
  <si>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</si>
  <si>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</si>
  <si>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</si>
  <si>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</si>
  <si>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</si>
  <si>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</si>
  <si>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</si>
  <si>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</si>
  <si>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</si>
  <si>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</si>
  <si>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</si>
  <si>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</si>
  <si>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</si>
  <si>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</si>
  <si>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</si>
  <si>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</si>
  <si>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</si>
  <si>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</si>
  <si>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</si>
  <si>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</si>
  <si>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</si>
  <si>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</si>
  <si>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</si>
  <si>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</si>
  <si>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</si>
  <si>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</si>
  <si>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</si>
  <si>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</si>
  <si>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</si>
  <si>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</si>
  <si>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</si>
  <si>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</si>
  <si>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</si>
  <si>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</si>
  <si>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</si>
  <si>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</si>
  <si>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</si>
  <si>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</si>
  <si>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</si>
  <si>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</si>
  <si>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</si>
  <si>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</si>
  <si>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</si>
  <si>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</si>
  <si>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</si>
  <si>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</si>
  <si>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</si>
  <si>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</si>
  <si>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</si>
  <si>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</si>
  <si>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</si>
  <si>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</si>
  <si>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</si>
  <si>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</si>
  <si>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</si>
  <si>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</si>
  <si>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</si>
  <si>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</si>
  <si>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</si>
  <si>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</si>
  <si>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</si>
  <si>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</si>
  <si>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</si>
  <si>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</si>
  <si>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</si>
  <si>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</si>
  <si>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</si>
  <si>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</si>
  <si>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</si>
  <si>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</si>
  <si>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</si>
  <si>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</si>
  <si>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</si>
  <si>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</si>
  <si>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</si>
  <si>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</si>
  <si>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</si>
  <si>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</si>
  <si>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</si>
  <si>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</si>
  <si>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</si>
  <si>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</si>
  <si>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</si>
  <si>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</si>
  <si>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</si>
  <si>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</si>
  <si>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</si>
  <si>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</si>
  <si>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</si>
  <si>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</si>
  <si>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</si>
  <si>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</si>
  <si>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</si>
  <si>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</si>
  <si>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</si>
  <si>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</si>
  <si>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</si>
  <si>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</si>
  <si>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</si>
  <si>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</si>
  <si>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</si>
  <si>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</si>
  <si>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</si>
  <si>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</si>
  <si>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</si>
  <si>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</si>
  <si>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</si>
  <si>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</si>
  <si>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</si>
  <si>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</si>
  <si>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</si>
  <si>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</si>
  <si>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</si>
  <si>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</si>
  <si>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</si>
  <si>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</si>
  <si>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</si>
  <si>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</si>
  <si>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</si>
  <si>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</si>
  <si>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</si>
  <si>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</si>
  <si>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</si>
  <si>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</si>
  <si>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</si>
  <si>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</si>
  <si>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</si>
  <si>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</si>
  <si>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</si>
  <si>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</si>
  <si>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</si>
  <si>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</si>
  <si>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</si>
  <si>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</si>
  <si>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</si>
  <si>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</si>
  <si>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</si>
  <si>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</si>
  <si>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</si>
  <si>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</si>
  <si>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</si>
  <si>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</si>
  <si>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</si>
  <si>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</si>
  <si>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</si>
  <si>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</si>
  <si>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</si>
  <si>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</si>
  <si>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</si>
  <si>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</si>
  <si>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</si>
  <si>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</si>
  <si>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</si>
  <si>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</si>
  <si>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</si>
  <si>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</si>
  <si>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</si>
  <si>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</si>
  <si>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</si>
  <si>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</si>
  <si>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</si>
  <si>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</si>
  <si>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</si>
  <si>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</si>
  <si>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</si>
  <si>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</si>
  <si>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</si>
  <si>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</si>
  <si>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</si>
  <si>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</si>
  <si>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</si>
  <si>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</si>
  <si>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</si>
  <si>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</si>
  <si>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</si>
  <si>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</si>
  <si>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</si>
  <si>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</si>
  <si>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</si>
  <si>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</si>
  <si>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</si>
  <si>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</si>
  <si>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</si>
  <si>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</si>
  <si>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</si>
  <si>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</si>
  <si>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</si>
  <si>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</si>
  <si>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</si>
  <si>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</si>
  <si>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</si>
  <si>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</si>
  <si>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</si>
  <si>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</si>
  <si>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</si>
  <si>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</si>
  <si>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</si>
  <si>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</si>
  <si>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</si>
  <si>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</si>
  <si>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</si>
  <si>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</si>
  <si>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</si>
  <si>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</si>
  <si>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</si>
  <si>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</si>
  <si>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</si>
  <si>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</si>
  <si>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</si>
  <si>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</si>
  <si>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</si>
  <si>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</si>
  <si>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</si>
  <si>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</si>
  <si>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</si>
  <si>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</si>
  <si>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</si>
  <si>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</si>
  <si>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</si>
  <si>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</si>
  <si>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</si>
  <si>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</si>
  <si>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</si>
  <si>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</si>
  <si>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</si>
  <si>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</si>
  <si>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</si>
  <si>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</si>
  <si>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</si>
  <si>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</si>
  <si>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</si>
  <si>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</si>
  <si>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</si>
  <si>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</si>
  <si>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</si>
  <si>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</si>
  <si>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</si>
  <si>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</si>
  <si>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</si>
  <si>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</si>
  <si>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</si>
  <si>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</si>
  <si>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</si>
  <si>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</si>
  <si>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</si>
  <si>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</si>
  <si>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</si>
  <si>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</si>
  <si>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</si>
  <si>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</si>
  <si>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</si>
  <si>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</si>
  <si>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</si>
  <si>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</si>
  <si>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</si>
  <si>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</si>
  <si>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</si>
  <si>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</si>
  <si>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</si>
  <si>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</si>
  <si>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</si>
  <si>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</si>
  <si>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</si>
  <si>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</si>
  <si>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</si>
  <si>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</si>
  <si>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</si>
  <si>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</si>
  <si>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</si>
  <si>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</si>
  <si>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</si>
  <si>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</si>
  <si>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</si>
  <si>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</si>
  <si>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</si>
  <si>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</si>
  <si>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</si>
  <si>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</si>
  <si>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</si>
  <si>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</si>
  <si>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</si>
  <si>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</si>
  <si>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</si>
  <si>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</si>
  <si>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</si>
  <si>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</si>
  <si>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</si>
  <si>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</si>
  <si>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</si>
  <si>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</si>
  <si>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</si>
  <si>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</si>
  <si>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</si>
  <si>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</si>
  <si>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</si>
  <si>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</si>
  <si>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</si>
  <si>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</si>
  <si>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</si>
  <si>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</si>
  <si>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</si>
  <si>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</si>
  <si>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</si>
  <si>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</si>
  <si>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</si>
  <si>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</si>
  <si>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</si>
  <si>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</si>
  <si>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</si>
  <si>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</si>
  <si>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</si>
  <si>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</si>
  <si>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</si>
  <si>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</si>
  <si>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</si>
  <si>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</si>
  <si>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</si>
  <si>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</si>
  <si>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</si>
  <si>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</si>
  <si>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</si>
  <si>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</si>
  <si>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</si>
  <si>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</si>
  <si>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</si>
  <si>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</si>
  <si>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</si>
  <si>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</si>
  <si>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</si>
  <si>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</si>
  <si>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</si>
  <si>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</si>
  <si>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</si>
  <si>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</si>
  <si>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</si>
  <si>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</si>
  <si>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</si>
  <si>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</si>
  <si>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</si>
  <si>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</si>
  <si>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</si>
  <si>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</si>
  <si>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</si>
  <si>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</si>
  <si>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</si>
  <si>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</si>
  <si>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</si>
  <si>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</si>
  <si>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</si>
  <si>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</si>
  <si>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</si>
  <si>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</si>
  <si>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</si>
  <si>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</si>
  <si>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</si>
  <si>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</si>
  <si>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</si>
  <si>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</si>
  <si>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</si>
  <si>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</si>
  <si>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</si>
  <si>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</si>
  <si>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</si>
  <si>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</si>
  <si>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</si>
  <si>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</si>
  <si>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</si>
  <si>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</si>
  <si>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</si>
  <si>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</si>
  <si>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</si>
  <si>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</si>
  <si>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</si>
  <si>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</si>
  <si>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</si>
  <si>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</si>
  <si>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</si>
  <si>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</si>
  <si>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</si>
  <si>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</si>
  <si>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</si>
  <si>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</si>
  <si>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</si>
  <si>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</si>
  <si>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</si>
  <si>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</si>
  <si>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</si>
  <si>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</si>
  <si>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</si>
  <si>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</si>
  <si>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</si>
  <si>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</si>
  <si>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</si>
  <si>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</si>
  <si>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</si>
  <si>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</si>
  <si>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</si>
  <si>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</si>
  <si>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</si>
  <si>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</si>
  <si>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</si>
  <si>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</si>
  <si>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</si>
  <si>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</si>
  <si>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</si>
  <si>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</si>
  <si>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</si>
  <si>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</si>
  <si>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</si>
  <si>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</si>
  <si>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</si>
  <si>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</si>
  <si>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</si>
  <si>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</si>
  <si>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</si>
  <si>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</si>
  <si>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</si>
  <si>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</si>
  <si>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</si>
  <si>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</si>
  <si>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</si>
  <si>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</si>
  <si>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</si>
  <si>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</si>
  <si>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</si>
  <si>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</si>
  <si>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</si>
  <si>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</si>
  <si>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</si>
  <si>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</si>
  <si>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</si>
  <si>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</si>
  <si>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</si>
  <si>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</si>
  <si>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</si>
  <si>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</si>
  <si>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</si>
  <si>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</si>
  <si>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</si>
  <si>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</si>
  <si>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</si>
  <si>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</si>
  <si>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</si>
  <si>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</si>
  <si>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</si>
  <si>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</si>
  <si>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</si>
  <si>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</si>
  <si>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</si>
  <si>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</si>
  <si>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</si>
  <si>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</si>
  <si>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</si>
  <si>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</si>
  <si>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</si>
  <si>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</si>
  <si>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</si>
  <si>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</si>
  <si>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</si>
  <si>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</si>
  <si>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</si>
  <si>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</si>
  <si>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</si>
  <si>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</si>
  <si>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</si>
  <si>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</si>
  <si>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</si>
  <si>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</si>
  <si>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</si>
  <si>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</si>
  <si>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</si>
  <si>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</si>
  <si>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</si>
  <si>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</si>
  <si>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</si>
  <si>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</si>
  <si>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</si>
  <si>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</si>
  <si>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</si>
  <si>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</si>
  <si>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</si>
  <si>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</si>
  <si>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</si>
  <si>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</si>
  <si>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</si>
  <si>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</si>
  <si>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</si>
  <si>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</si>
  <si>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</si>
  <si>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</si>
  <si>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</si>
  <si>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</si>
  <si>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</si>
  <si>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</si>
  <si>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</si>
  <si>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</si>
  <si>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</si>
  <si>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</si>
  <si>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</si>
  <si>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</si>
  <si>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</si>
  <si>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</si>
  <si>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</si>
  <si>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</si>
  <si>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</si>
  <si>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</si>
  <si>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</si>
  <si>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</si>
  <si>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</si>
  <si>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</si>
  <si>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</si>
  <si>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</si>
  <si>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</si>
  <si>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</si>
  <si>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</si>
  <si>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</si>
  <si>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</si>
  <si>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</si>
  <si>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</si>
  <si>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</si>
  <si>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</si>
  <si>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</si>
  <si>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</si>
  <si>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</si>
  <si>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</si>
  <si>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</si>
  <si>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</si>
  <si>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</si>
  <si>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</si>
  <si>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</si>
  <si>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</si>
  <si>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</si>
  <si>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</si>
  <si>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</si>
  <si>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</si>
  <si>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</si>
  <si>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</si>
  <si>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</si>
  <si>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</si>
  <si>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</si>
  <si>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</si>
  <si>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</si>
  <si>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</si>
  <si>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</si>
  <si>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</si>
  <si>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</si>
  <si>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</si>
  <si>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</si>
  <si>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</si>
  <si>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</si>
  <si>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</si>
  <si>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</si>
  <si>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</si>
  <si>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</si>
  <si>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</si>
  <si>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</si>
  <si>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</si>
  <si>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</si>
  <si>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</si>
  <si>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</si>
  <si>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</si>
  <si>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</si>
  <si>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</si>
  <si>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</si>
  <si>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</si>
  <si>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</si>
  <si>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</si>
  <si>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</si>
  <si>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</si>
  <si>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</si>
  <si>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</si>
  <si>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</si>
  <si>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</si>
  <si>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</si>
  <si>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</si>
  <si>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</si>
  <si>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</si>
  <si>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</si>
  <si>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</si>
  <si>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</si>
  <si>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</si>
  <si>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</si>
  <si>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</si>
  <si>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</si>
  <si>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</si>
  <si>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</si>
  <si>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</si>
  <si>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</si>
  <si>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</si>
  <si>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</si>
  <si>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</si>
  <si>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</si>
  <si>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</si>
  <si>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</si>
  <si>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</si>
  <si>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</si>
  <si>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</si>
  <si>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</si>
  <si>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</si>
  <si>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</si>
  <si>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</si>
  <si>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</si>
  <si>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</si>
  <si>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</si>
  <si>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</si>
  <si>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</si>
  <si>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</si>
  <si>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</si>
  <si>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</si>
  <si>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</si>
  <si>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</si>
  <si>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</si>
  <si>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</si>
  <si>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</si>
  <si>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</si>
  <si>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</si>
  <si>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</si>
  <si>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</si>
  <si>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</si>
  <si>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</si>
  <si>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</si>
  <si>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</si>
  <si>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</si>
  <si>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</si>
  <si>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</si>
  <si>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</si>
  <si>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</si>
  <si>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</si>
  <si>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</si>
  <si>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</si>
  <si>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</si>
  <si>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</si>
  <si>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</si>
  <si>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</si>
  <si>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</si>
  <si>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</si>
  <si>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</si>
  <si>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</si>
  <si>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</si>
  <si>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</si>
  <si>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</si>
  <si>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</si>
  <si>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</si>
  <si>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</si>
  <si>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</si>
  <si>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</si>
  <si>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</si>
  <si>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</si>
  <si>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</si>
  <si>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</si>
  <si>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</si>
  <si>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</si>
  <si>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</si>
  <si>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</si>
  <si>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</si>
  <si>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</si>
  <si>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</si>
  <si>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</si>
  <si>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</si>
  <si>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</si>
  <si>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</si>
  <si>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</si>
  <si>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</si>
  <si>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</si>
  <si>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</si>
  <si>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</si>
  <si>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</si>
  <si>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</si>
  <si>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</si>
  <si>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</si>
  <si>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</si>
  <si>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</si>
  <si>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</si>
  <si>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</si>
  <si>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</si>
  <si>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</si>
  <si>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</si>
  <si>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</si>
  <si>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</si>
  <si>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</si>
  <si>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</si>
  <si>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</si>
  <si>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</si>
  <si>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</si>
  <si>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</si>
  <si>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</si>
  <si>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</si>
  <si>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</si>
  <si>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</si>
  <si>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</si>
  <si>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</si>
  <si>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</si>
  <si>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</si>
  <si>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</si>
  <si>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</si>
  <si>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</si>
  <si>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</si>
  <si>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</si>
  <si>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</si>
  <si>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</si>
  <si>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</si>
  <si>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</si>
  <si>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</si>
  <si>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</si>
  <si>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</si>
  <si>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</si>
  <si>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</si>
  <si>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</si>
  <si>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</si>
  <si>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</si>
  <si>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</si>
  <si>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</si>
  <si>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</si>
  <si>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</si>
  <si>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</si>
  <si>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</si>
  <si>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</si>
  <si>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</si>
  <si>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</si>
  <si>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</si>
  <si>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</si>
  <si>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</si>
  <si>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</si>
  <si>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</si>
  <si>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</si>
  <si>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</si>
  <si>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</si>
  <si>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</si>
  <si>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</si>
  <si>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</si>
  <si>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</si>
  <si>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</si>
  <si>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</si>
  <si>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</si>
  <si>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</si>
  <si>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</si>
  <si>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</si>
  <si>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</si>
  <si>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</si>
  <si>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</si>
  <si>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</si>
  <si>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</si>
  <si>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</si>
  <si>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</si>
  <si>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</si>
  <si>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</si>
  <si>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</si>
  <si>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</si>
  <si>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</si>
  <si>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</si>
  <si>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</si>
  <si>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</si>
  <si>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</si>
  <si>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</si>
  <si>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</si>
  <si>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</si>
  <si>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</si>
  <si>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</si>
  <si>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</si>
  <si>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</si>
  <si>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</si>
  <si>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</si>
  <si>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</si>
  <si>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</si>
  <si>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</si>
  <si>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</si>
  <si>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</si>
  <si>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</si>
  <si>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</si>
  <si>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</si>
  <si>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</si>
  <si>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</si>
  <si>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</si>
  <si>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</si>
  <si>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</si>
  <si>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</si>
  <si>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</si>
  <si>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</si>
  <si>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</si>
  <si>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</si>
  <si>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</si>
  <si>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</si>
  <si>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</si>
  <si>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</si>
  <si>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</si>
  <si>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</si>
  <si>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</si>
  <si>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</si>
  <si>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</si>
  <si>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</si>
  <si>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</si>
  <si>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</si>
  <si>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</si>
  <si>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</si>
  <si>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</si>
  <si>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</si>
  <si>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</si>
  <si>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</si>
  <si>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</si>
  <si>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</si>
  <si>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</si>
  <si>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</si>
  <si>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</si>
  <si>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</si>
  <si>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</si>
  <si>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</si>
  <si>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</si>
  <si>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</si>
  <si>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</si>
  <si>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</si>
  <si>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</si>
  <si>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</si>
  <si>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</si>
  <si>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</si>
  <si>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</si>
  <si>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</si>
  <si>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</si>
  <si>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</si>
  <si>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</si>
  <si>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</si>
  <si>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</si>
  <si>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</si>
  <si>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</si>
  <si>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</si>
  <si>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</si>
  <si>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</si>
  <si>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</si>
  <si>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</si>
  <si>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</si>
  <si>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</si>
  <si>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</si>
  <si>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</si>
  <si>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</si>
  <si>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</si>
  <si>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</si>
  <si>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</si>
  <si>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</si>
  <si>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</si>
  <si>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</si>
  <si>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</si>
  <si>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</si>
  <si>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</si>
  <si>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</si>
  <si>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</si>
  <si>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</si>
  <si>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</si>
  <si>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</si>
  <si>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</si>
  <si>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</si>
  <si>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</si>
  <si>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</si>
  <si>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</si>
  <si>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</si>
  <si>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</si>
  <si>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</si>
  <si>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</si>
  <si>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</si>
  <si>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</si>
  <si>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</si>
  <si>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</si>
  <si>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</si>
  <si>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</si>
  <si>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</si>
  <si>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</si>
  <si>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</si>
  <si>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</si>
  <si>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</si>
  <si>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</si>
  <si>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</si>
  <si>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</si>
  <si>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</si>
  <si>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</si>
  <si>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</si>
  <si>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</si>
  <si>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</si>
  <si>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</si>
  <si>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</si>
  <si>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</si>
  <si>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</si>
  <si>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</si>
  <si>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</si>
  <si>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</si>
  <si>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</si>
  <si>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</si>
  <si>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</si>
  <si>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</si>
  <si>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</si>
  <si>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</si>
  <si>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</si>
  <si>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</si>
  <si>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</si>
  <si>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</si>
  <si>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</si>
  <si>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</si>
  <si>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</si>
  <si>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</si>
  <si>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</si>
  <si>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</si>
  <si>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</si>
  <si>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</si>
  <si>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</si>
  <si>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</si>
  <si>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</si>
  <si>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</si>
  <si>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</si>
  <si>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</si>
  <si>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</si>
  <si>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</si>
  <si>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</si>
  <si>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</si>
  <si>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</si>
  <si>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</si>
  <si>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</si>
  <si>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</si>
  <si>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</si>
  <si>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</si>
  <si>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</si>
  <si>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</si>
  <si>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</si>
  <si>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</si>
  <si>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</si>
  <si>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</si>
  <si>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</si>
  <si>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</si>
  <si>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</si>
  <si>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</si>
  <si>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</si>
  <si>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</si>
  <si>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</si>
  <si>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</si>
  <si>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</si>
  <si>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</si>
  <si>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</si>
  <si>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</si>
  <si>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</si>
  <si>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</si>
  <si>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</si>
  <si>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</si>
  <si>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</si>
  <si>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</si>
  <si>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</si>
  <si>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</si>
  <si>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</si>
  <si>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</si>
  <si>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</si>
  <si>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</si>
  <si>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</si>
  <si>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</si>
  <si>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</si>
  <si>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</si>
  <si>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</si>
  <si>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</si>
  <si>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</si>
  <si>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</si>
  <si>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</si>
  <si>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</si>
  <si>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</si>
  <si>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</si>
  <si>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</si>
  <si>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</si>
  <si>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</si>
  <si>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</si>
  <si>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</si>
  <si>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</si>
  <si>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</si>
  <si>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</si>
  <si>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</si>
  <si>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</si>
  <si>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</si>
  <si>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</si>
  <si>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</si>
  <si>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</si>
  <si>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</si>
  <si>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</si>
  <si>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</si>
  <si>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</si>
  <si>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</si>
  <si>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</si>
  <si>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</si>
  <si>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</si>
  <si>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</si>
  <si>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</si>
  <si>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</si>
  <si>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</si>
  <si>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</si>
  <si>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</si>
  <si>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</si>
  <si>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</si>
  <si>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</si>
  <si>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</si>
  <si>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</si>
  <si>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</si>
  <si>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</si>
  <si>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</si>
  <si>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</si>
  <si>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</si>
  <si>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</si>
  <si>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</si>
  <si>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</si>
  <si>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</si>
  <si>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</si>
  <si>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</si>
  <si>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</si>
  <si>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</si>
  <si>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</si>
  <si>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</si>
  <si>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</si>
  <si>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</si>
  <si>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</si>
  <si>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</si>
  <si>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</si>
  <si>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</si>
  <si>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</si>
  <si>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</si>
  <si>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</si>
  <si>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</si>
  <si>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</si>
  <si>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</si>
  <si>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</si>
  <si>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</si>
  <si>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</si>
  <si>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</si>
  <si>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</si>
  <si>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</si>
  <si>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</si>
  <si>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</si>
  <si>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</si>
  <si>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</si>
  <si>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</si>
  <si>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</si>
  <si>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</si>
  <si>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</si>
  <si>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</si>
  <si>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</si>
  <si>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</si>
  <si>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</si>
  <si>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</si>
  <si>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</si>
  <si>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</si>
  <si>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</si>
  <si>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</si>
  <si>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</si>
  <si>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</si>
  <si>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</si>
  <si>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</si>
  <si>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</si>
  <si>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</si>
  <si>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</si>
  <si>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</si>
  <si>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</si>
  <si>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</si>
  <si>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</si>
  <si>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</si>
  <si>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</si>
  <si>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</si>
  <si>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</si>
  <si>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</si>
  <si>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</si>
  <si>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</si>
  <si>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</si>
  <si>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</si>
  <si>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</si>
  <si>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</si>
  <si>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</si>
  <si>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</si>
  <si>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</si>
  <si>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</si>
  <si>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</si>
  <si>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</si>
  <si>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</si>
  <si>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</si>
  <si>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</si>
  <si>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</si>
  <si>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</si>
  <si>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</si>
  <si>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</si>
  <si>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</si>
  <si>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</si>
  <si>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</si>
  <si>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</si>
  <si>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</si>
  <si>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</si>
  <si>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</si>
  <si>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</si>
  <si>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</si>
  <si>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</si>
  <si>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</si>
  <si>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</si>
  <si>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</si>
  <si>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</si>
  <si>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</si>
  <si>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</si>
  <si>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</si>
  <si>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</si>
  <si>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</si>
  <si>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</si>
  <si>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</si>
  <si>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</si>
  <si>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</si>
  <si>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</si>
  <si>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</si>
  <si>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</si>
  <si>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</si>
  <si>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</si>
  <si>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</si>
  <si>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</si>
  <si>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</si>
  <si>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</si>
  <si>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</si>
  <si>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</si>
  <si>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</si>
  <si>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</si>
  <si>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</si>
  <si>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</si>
  <si>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</si>
  <si>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</si>
  <si>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</si>
  <si>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</si>
  <si>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</si>
  <si>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</si>
  <si>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</si>
  <si>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</si>
  <si>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</si>
  <si>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</si>
  <si>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</si>
  <si>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</si>
  <si>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</si>
  <si>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</si>
  <si>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</si>
  <si>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</si>
  <si>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</si>
  <si>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</si>
  <si>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</si>
  <si>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</si>
  <si>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</si>
  <si>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</si>
  <si>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</si>
  <si>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</si>
  <si>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</si>
  <si>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</si>
  <si>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</si>
  <si>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</si>
  <si>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</si>
  <si>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</si>
  <si>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</si>
  <si>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</si>
  <si>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</si>
  <si>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</si>
  <si>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</si>
  <si>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</si>
  <si>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</si>
  <si>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</si>
  <si>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</si>
  <si>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</si>
  <si>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</si>
  <si>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</si>
  <si>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</si>
  <si>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</si>
  <si>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</si>
  <si>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</si>
  <si>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</si>
  <si>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</si>
  <si>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</si>
  <si>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</si>
  <si>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</si>
  <si>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</si>
  <si>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</si>
  <si>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</si>
  <si>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</si>
  <si>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</si>
  <si>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</si>
  <si>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</si>
  <si>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</si>
  <si>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</si>
  <si>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</si>
  <si>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</si>
  <si>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</si>
  <si>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</si>
  <si>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</si>
  <si>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</si>
  <si>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</si>
  <si>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</si>
  <si>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</si>
  <si>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</si>
  <si>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</si>
  <si>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</si>
  <si>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</si>
  <si>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</si>
  <si>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</si>
  <si>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</si>
  <si>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</si>
  <si>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</si>
  <si>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</si>
  <si>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</si>
  <si>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</si>
  <si>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</si>
  <si>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</si>
  <si>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</si>
  <si>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</si>
  <si>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</si>
  <si>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</si>
  <si>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</si>
  <si>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</si>
  <si>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</si>
  <si>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</si>
  <si>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</si>
  <si>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</si>
  <si>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</si>
  <si>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</si>
  <si>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</si>
  <si>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</si>
  <si>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</si>
  <si>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</si>
  <si>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</si>
  <si>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</si>
  <si>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</si>
  <si>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</si>
  <si>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</si>
  <si>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</si>
  <si>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</si>
  <si>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</si>
  <si>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</si>
  <si>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</si>
  <si>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</si>
  <si>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</si>
  <si>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</si>
  <si>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</si>
  <si>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</si>
  <si>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</si>
  <si>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</si>
  <si>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</si>
  <si>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</si>
  <si>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</si>
  <si>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</si>
  <si>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</si>
  <si>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</si>
  <si>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</si>
  <si>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</si>
  <si>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</si>
  <si>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</si>
  <si>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</si>
  <si>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</si>
  <si>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</si>
  <si>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</si>
  <si>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</si>
  <si>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</si>
  <si>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</si>
  <si>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</si>
  <si>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</si>
  <si>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</si>
  <si>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</si>
  <si>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</si>
  <si>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</si>
  <si>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</si>
  <si>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</si>
  <si>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</si>
  <si>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</si>
  <si>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</si>
  <si>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</si>
  <si>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</si>
  <si>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</si>
  <si>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</si>
  <si>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</si>
  <si>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</si>
  <si>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</si>
  <si>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</si>
  <si>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</si>
  <si>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</si>
  <si>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</si>
  <si>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</si>
  <si>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</si>
  <si>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</si>
  <si>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</si>
  <si>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</si>
  <si>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</si>
  <si>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</si>
  <si>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</si>
  <si>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</si>
  <si>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</si>
  <si>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</si>
  <si>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</si>
  <si>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</si>
  <si>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</si>
  <si>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</si>
  <si>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</si>
  <si>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</si>
  <si>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</si>
  <si>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</si>
  <si>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</si>
  <si>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</si>
  <si>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</si>
  <si>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</si>
  <si>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</si>
  <si>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</si>
  <si>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</si>
  <si>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</si>
  <si>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</si>
  <si>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</si>
  <si>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</si>
  <si>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</si>
  <si>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</si>
  <si>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</si>
  <si>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</si>
  <si>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</si>
  <si>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</si>
  <si>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</si>
  <si>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</si>
  <si>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</si>
  <si>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</si>
  <si>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</si>
  <si>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</si>
  <si>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</si>
  <si>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</si>
  <si>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</si>
  <si>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</si>
  <si>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</si>
  <si>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</si>
  <si>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</si>
  <si>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</si>
  <si>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</si>
  <si>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</si>
  <si>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</si>
  <si>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</si>
  <si>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</si>
  <si>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</si>
  <si>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</si>
  <si>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</si>
  <si>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</si>
  <si>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</si>
  <si>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</si>
  <si>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</si>
  <si>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</si>
  <si>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</si>
  <si>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</si>
  <si>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</si>
  <si>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</si>
  <si>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</si>
  <si>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</si>
  <si>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</si>
  <si>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</si>
  <si>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</si>
  <si>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</si>
  <si>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</si>
  <si>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</si>
  <si>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</si>
  <si>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</si>
  <si>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</si>
  <si>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</si>
  <si>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</si>
  <si>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</si>
  <si>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</si>
  <si>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</si>
  <si>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</si>
  <si>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</si>
  <si>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</si>
  <si>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</si>
  <si>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</si>
  <si>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</si>
  <si>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</si>
  <si>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</si>
  <si>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</si>
  <si>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</si>
  <si>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</si>
  <si>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</si>
  <si>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</si>
  <si>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</si>
  <si>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</si>
  <si>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</si>
  <si>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</si>
  <si>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</si>
  <si>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</si>
  <si>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</si>
  <si>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</si>
  <si>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</si>
  <si>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</si>
  <si>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</si>
  <si>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</si>
  <si>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</si>
  <si>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</si>
  <si>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</si>
  <si>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</si>
  <si>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</si>
  <si>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</si>
  <si>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</si>
  <si>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</si>
  <si>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</si>
  <si>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</si>
  <si>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</si>
  <si>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</si>
  <si>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</si>
  <si>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</si>
  <si>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</si>
  <si>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</si>
  <si>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</si>
  <si>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</si>
  <si>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</si>
  <si>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</si>
  <si>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</si>
  <si>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</si>
  <si>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</si>
  <si>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</si>
  <si>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</si>
  <si>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</si>
  <si>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</si>
  <si>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</si>
  <si>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</si>
  <si>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</si>
  <si>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</si>
  <si>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</si>
  <si>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</si>
  <si>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</si>
  <si>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</si>
  <si>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</si>
  <si>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</si>
  <si>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</si>
  <si>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</si>
  <si>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</si>
  <si>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</si>
  <si>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</si>
  <si>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</si>
  <si>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</si>
  <si>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</si>
  <si>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</si>
  <si>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</si>
  <si>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</si>
  <si>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</si>
  <si>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</si>
  <si>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</si>
  <si>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</si>
  <si>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</si>
  <si>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</si>
  <si>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</si>
  <si>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</si>
  <si>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</si>
  <si>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</si>
  <si>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</si>
  <si>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</si>
  <si>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</si>
  <si>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</si>
  <si>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</si>
  <si>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</si>
  <si>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</si>
  <si>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</si>
  <si>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</si>
  <si>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</si>
  <si>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</si>
  <si>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</si>
  <si>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</si>
  <si>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</si>
  <si>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</si>
  <si>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</si>
  <si>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</si>
  <si>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</si>
  <si>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</si>
  <si>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</si>
  <si>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</si>
  <si>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</si>
  <si>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</si>
  <si>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</si>
  <si>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</si>
  <si>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</si>
  <si>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</si>
  <si>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</si>
  <si>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</si>
  <si>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</si>
  <si>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</si>
  <si>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</si>
  <si>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</si>
  <si>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</si>
  <si>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</si>
  <si>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</si>
  <si>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</si>
  <si>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</si>
  <si>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</si>
  <si>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</si>
  <si>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</si>
  <si>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</si>
  <si>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</si>
  <si>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</si>
  <si>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</si>
  <si>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</si>
  <si>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</si>
  <si>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</si>
  <si>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</si>
  <si>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</si>
  <si>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</si>
  <si>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</si>
  <si>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</si>
  <si>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</si>
  <si>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</si>
  <si>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</si>
  <si>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</si>
  <si>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</si>
  <si>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</si>
  <si>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</si>
  <si>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</si>
  <si>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</si>
  <si>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</si>
  <si>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</si>
  <si>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</si>
  <si>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</si>
  <si>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</si>
  <si>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</si>
  <si>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</si>
  <si>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</si>
  <si>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</si>
  <si>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</si>
  <si>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</si>
  <si>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</si>
  <si>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</si>
  <si>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</si>
  <si>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</si>
  <si>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</si>
  <si>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</si>
  <si>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</si>
  <si>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</si>
  <si>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</si>
  <si>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</si>
  <si>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</si>
  <si>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</si>
  <si>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</si>
  <si>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</si>
  <si>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</si>
  <si>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</si>
  <si>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</si>
  <si>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</si>
  <si>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</si>
  <si>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</si>
  <si>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</si>
  <si>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</si>
  <si>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</si>
  <si>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</si>
  <si>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</si>
  <si>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</si>
  <si>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</si>
  <si>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</si>
  <si>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</si>
  <si>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</si>
  <si>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</si>
  <si>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</si>
  <si>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</si>
  <si>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</si>
  <si>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</si>
  <si>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</si>
  <si>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</si>
  <si>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</si>
  <si>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</si>
  <si>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</si>
  <si>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</si>
  <si>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</si>
  <si>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</si>
  <si>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</si>
  <si>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</si>
  <si>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</si>
  <si>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</si>
  <si>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</si>
  <si>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</si>
  <si>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</si>
  <si>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</si>
  <si>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</si>
  <si>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</si>
  <si>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</si>
  <si>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</si>
  <si>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</si>
  <si>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</si>
  <si>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</si>
  <si>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</si>
  <si>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</si>
  <si>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</si>
  <si>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</si>
  <si>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</si>
  <si>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</si>
  <si>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</si>
  <si>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</si>
  <si>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</si>
  <si>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</si>
  <si>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</si>
  <si>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</si>
  <si>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</si>
  <si>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</si>
  <si>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</si>
  <si>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</si>
  <si>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</si>
  <si>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</si>
  <si>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</si>
  <si>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</si>
  <si>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</si>
  <si>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</si>
  <si>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</si>
  <si>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</si>
  <si>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</si>
  <si>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</si>
  <si>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</si>
  <si>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</si>
  <si>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</si>
  <si>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</si>
  <si>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</si>
  <si>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</si>
  <si>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</si>
  <si>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</si>
  <si>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</si>
  <si>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</si>
  <si>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</si>
  <si>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</si>
  <si>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</si>
  <si>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</si>
  <si>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</si>
  <si>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</si>
  <si>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</si>
  <si>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</si>
  <si>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</si>
  <si>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</si>
  <si>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</si>
  <si>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</si>
  <si>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</si>
  <si>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</si>
  <si>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</si>
  <si>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</si>
  <si>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</si>
  <si>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</si>
  <si>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</si>
  <si>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</si>
  <si>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</si>
  <si>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</si>
  <si>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</si>
  <si>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</si>
  <si>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</si>
  <si>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</si>
  <si>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</si>
  <si>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</si>
  <si>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</si>
  <si>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</si>
  <si>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</si>
  <si>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</si>
  <si>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</si>
  <si>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</si>
  <si>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</si>
  <si>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</si>
  <si>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</si>
  <si>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</si>
  <si>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</si>
  <si>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</si>
  <si>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</si>
  <si>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</si>
  <si>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</si>
  <si>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</si>
  <si>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</si>
  <si>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</si>
  <si>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</si>
  <si>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</si>
  <si>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</si>
  <si>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</si>
  <si>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</si>
  <si>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</si>
  <si>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</si>
  <si>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</si>
  <si>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</si>
  <si>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</si>
  <si>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</si>
  <si>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</si>
  <si>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</si>
  <si>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</si>
  <si>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</si>
  <si>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</si>
  <si>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</si>
  <si>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</si>
  <si>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</si>
  <si>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</si>
  <si>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</si>
  <si>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</si>
  <si>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</si>
  <si>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</si>
  <si>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</si>
  <si>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</si>
  <si>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</si>
  <si>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</si>
  <si>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</si>
  <si>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</si>
  <si>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</si>
  <si>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</si>
  <si>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</si>
  <si>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</si>
  <si>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</si>
  <si>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</si>
  <si>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</si>
  <si>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</si>
  <si>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</si>
  <si>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</si>
  <si>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</si>
  <si>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</si>
  <si>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</si>
  <si>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</si>
  <si>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</si>
  <si>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</si>
  <si>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</si>
  <si>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</si>
  <si>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</si>
  <si>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</si>
  <si>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</si>
  <si>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</si>
  <si>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</si>
  <si>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</si>
  <si>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</si>
  <si>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</si>
  <si>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</si>
  <si>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</si>
  <si>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</si>
  <si>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</si>
  <si>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</si>
  <si>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</si>
  <si>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</si>
  <si>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</si>
  <si>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</si>
  <si>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</si>
  <si>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</si>
  <si>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</si>
  <si>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</si>
  <si>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</si>
  <si>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</si>
  <si>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</si>
  <si>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</si>
  <si>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</si>
  <si>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</si>
  <si>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</si>
  <si>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</si>
  <si>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</si>
  <si>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</si>
  <si>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</si>
  <si>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</si>
  <si>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</si>
  <si>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</si>
  <si>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</si>
  <si>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</si>
  <si>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</si>
  <si>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</si>
  <si>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</si>
  <si>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</si>
  <si>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</si>
  <si>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</si>
  <si>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</si>
  <si>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</si>
  <si>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</si>
  <si>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</si>
  <si>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</si>
  <si>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</si>
  <si>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</si>
  <si>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</si>
  <si>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</si>
  <si>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</si>
  <si>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</si>
  <si>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</si>
  <si>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</si>
  <si>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</si>
  <si>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</si>
  <si>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</si>
  <si>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</si>
  <si>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</si>
  <si>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</si>
  <si>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</si>
  <si>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</si>
  <si>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</si>
  <si>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</si>
  <si>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</si>
  <si>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</si>
  <si>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</si>
  <si>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</si>
  <si>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</si>
  <si>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</si>
  <si>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</si>
  <si>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</si>
  <si>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</si>
  <si>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</si>
  <si>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</si>
  <si>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</si>
  <si>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</si>
  <si>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</si>
  <si>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</si>
  <si>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</si>
  <si>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</si>
  <si>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</si>
  <si>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</si>
  <si>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</si>
  <si>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</si>
  <si>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</si>
  <si>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</si>
  <si>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</si>
  <si>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</si>
  <si>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</si>
  <si>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</si>
  <si>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</si>
  <si>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</si>
  <si>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</si>
  <si>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</si>
  <si>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</si>
  <si>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</si>
  <si>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</si>
  <si>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</si>
  <si>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</si>
  <si>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</si>
  <si>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</si>
  <si>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</si>
  <si>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</si>
  <si>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</si>
  <si>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</si>
  <si>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</si>
  <si>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</si>
  <si>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</si>
  <si>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</si>
  <si>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</si>
  <si>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</si>
  <si>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</si>
  <si>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</si>
  <si>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</si>
  <si>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</si>
  <si>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</si>
  <si>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</si>
  <si>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</si>
  <si>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</si>
  <si>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</si>
  <si>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</si>
  <si>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</si>
  <si>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</si>
  <si>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</si>
  <si>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</si>
  <si>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</si>
  <si>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</si>
  <si>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</si>
  <si>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</si>
  <si>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</si>
  <si>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</si>
  <si>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</si>
  <si>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</si>
  <si>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</si>
  <si>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</si>
  <si>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</si>
  <si>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</si>
  <si>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</si>
  <si>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</si>
  <si>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</si>
  <si>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</si>
  <si>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</si>
  <si>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</si>
  <si>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</si>
  <si>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</si>
  <si>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</si>
  <si>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</si>
  <si>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</si>
  <si>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</si>
  <si>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</si>
  <si>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</si>
  <si>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</si>
  <si>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</si>
  <si>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</si>
  <si>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</si>
  <si>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</si>
  <si>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</si>
  <si>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</si>
  <si>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</si>
  <si>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</si>
  <si>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</si>
  <si>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</si>
  <si>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</si>
  <si>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</si>
  <si>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</si>
  <si>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</si>
  <si>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</si>
  <si>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</si>
  <si>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</si>
  <si>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</si>
  <si>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</si>
  <si>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</si>
  <si>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</si>
  <si>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</si>
  <si>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</si>
  <si>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</si>
  <si>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</si>
  <si>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</si>
  <si>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</si>
  <si>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</si>
  <si>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</si>
  <si>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</si>
  <si>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</si>
  <si>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</si>
  <si>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</si>
  <si>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</si>
  <si>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</si>
  <si>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</si>
  <si>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</si>
  <si>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</si>
  <si>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</si>
  <si>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</si>
  <si>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</si>
  <si>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</si>
  <si>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</si>
  <si>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</si>
  <si>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</si>
  <si>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</si>
  <si>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</si>
  <si>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</si>
  <si>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</si>
  <si>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</si>
  <si>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</si>
  <si>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</si>
  <si>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</si>
  <si>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</si>
  <si>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</si>
  <si>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</si>
  <si>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</si>
  <si>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</si>
  <si>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</si>
  <si>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</si>
  <si>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</si>
  <si>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</si>
  <si>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</si>
  <si>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</si>
  <si>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</si>
  <si>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</si>
  <si>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</si>
  <si>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</si>
  <si>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</si>
  <si>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</si>
  <si>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</si>
  <si>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</si>
  <si>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</si>
  <si>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</si>
  <si>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</si>
  <si>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</si>
  <si>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</si>
  <si>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</si>
  <si>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</si>
  <si>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</si>
  <si>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</si>
  <si>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</si>
  <si>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</si>
  <si>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</si>
  <si>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</si>
  <si>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</si>
  <si>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</si>
  <si>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</si>
  <si>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</si>
  <si>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</si>
  <si>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</si>
  <si>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</si>
  <si>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</si>
  <si>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</si>
  <si>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</si>
  <si>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</si>
  <si>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</si>
  <si>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</si>
  <si>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</si>
  <si>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</si>
  <si>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</si>
  <si>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</si>
  <si>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</si>
  <si>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</si>
  <si>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</si>
  <si>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</si>
  <si>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</si>
  <si>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</si>
  <si>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</si>
  <si>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</si>
  <si>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</si>
  <si>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</si>
  <si>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</si>
  <si>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</si>
  <si>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</si>
  <si>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</si>
  <si>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</si>
  <si>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</si>
  <si>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</si>
  <si>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</si>
  <si>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</si>
  <si>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</si>
  <si>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</si>
  <si>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</si>
  <si>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</si>
  <si>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</si>
  <si>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</si>
  <si>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</si>
  <si>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</si>
  <si>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</si>
  <si>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</si>
  <si>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</si>
  <si>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</si>
  <si>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</si>
  <si>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</si>
  <si>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</si>
  <si>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</si>
  <si>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</si>
  <si>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</si>
  <si>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</si>
  <si>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</si>
  <si>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</si>
  <si>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</si>
  <si>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</si>
  <si>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</si>
  <si>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</si>
  <si>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</si>
  <si>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</si>
  <si>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</si>
  <si>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</si>
  <si>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</si>
  <si>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</si>
  <si>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</si>
  <si>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</si>
  <si>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</si>
  <si>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</si>
  <si>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</si>
  <si>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</si>
  <si>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</si>
  <si>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</si>
  <si>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</si>
  <si>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</si>
  <si>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</si>
  <si>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</si>
  <si>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</si>
  <si>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</si>
  <si>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</si>
  <si>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</si>
  <si>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</si>
  <si>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</si>
  <si>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</si>
  <si>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</si>
  <si>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</si>
  <si>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</si>
  <si>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</si>
  <si>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</si>
  <si>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</si>
  <si>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</si>
  <si>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</si>
  <si>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</si>
  <si>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</si>
  <si>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</si>
  <si>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</si>
  <si>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</si>
  <si>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</si>
  <si>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</si>
  <si>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</si>
  <si>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</si>
  <si>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</si>
  <si>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</si>
  <si>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</si>
  <si>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</si>
  <si>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</si>
  <si>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</si>
  <si>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</si>
  <si>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</si>
  <si>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</si>
  <si>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</si>
  <si>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</si>
  <si>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</si>
  <si>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</si>
  <si>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</si>
  <si>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</si>
  <si>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</si>
  <si>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</si>
  <si>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</si>
  <si>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</si>
  <si>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</si>
  <si>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</si>
  <si>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</si>
  <si>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</si>
  <si>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</si>
  <si>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</si>
  <si>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</si>
  <si>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</si>
  <si>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</si>
  <si>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</si>
  <si>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</si>
  <si>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</si>
  <si>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</si>
  <si>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</si>
  <si>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</si>
  <si>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</si>
  <si>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</si>
  <si>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</si>
  <si>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</si>
  <si>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</si>
  <si>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</si>
  <si>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</si>
  <si>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</si>
  <si>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</si>
  <si>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</si>
  <si>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</si>
  <si>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</si>
  <si>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</si>
  <si>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</si>
  <si>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</si>
  <si>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</si>
  <si>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</si>
  <si>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</si>
  <si>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</si>
  <si>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</si>
  <si>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</si>
  <si>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</si>
  <si>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</si>
  <si>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</si>
  <si>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</si>
  <si>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</si>
  <si>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</si>
  <si>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</si>
  <si>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</si>
  <si>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</si>
  <si>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</si>
  <si>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</si>
  <si>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</si>
  <si>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</si>
  <si>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</si>
  <si>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</si>
  <si>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</si>
  <si>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</si>
  <si>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</si>
  <si>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</si>
  <si>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</si>
  <si>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</si>
  <si>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</si>
  <si>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</si>
  <si>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</si>
  <si>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</si>
  <si>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</si>
  <si>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</si>
  <si>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</si>
  <si>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</si>
  <si>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</si>
  <si>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</si>
  <si>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</si>
  <si>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</si>
  <si>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</si>
  <si>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</si>
  <si>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</si>
  <si>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</si>
  <si>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</si>
  <si>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</si>
  <si>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</si>
  <si>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</si>
  <si>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</si>
  <si>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</si>
  <si>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</si>
  <si>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</si>
  <si>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</si>
  <si>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</si>
  <si>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</si>
  <si>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</si>
  <si>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</si>
  <si>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</si>
  <si>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</si>
  <si>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</si>
  <si>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</si>
  <si>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</si>
  <si>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</si>
  <si>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</si>
  <si>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</si>
  <si>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</si>
  <si>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</si>
  <si>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</si>
  <si>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</si>
  <si>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</si>
  <si>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</si>
  <si>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</si>
  <si>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</si>
  <si>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</si>
  <si>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</si>
  <si>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</si>
  <si>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</si>
  <si>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</si>
  <si>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</si>
  <si>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</si>
  <si>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</si>
  <si>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</si>
  <si>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</si>
  <si>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</si>
  <si>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</si>
  <si>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</si>
  <si>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</si>
  <si>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</si>
  <si>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</si>
  <si>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</si>
  <si>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</si>
  <si>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</si>
  <si>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</si>
  <si>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</si>
  <si>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</si>
  <si>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</si>
  <si>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</si>
  <si>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</si>
  <si>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</si>
  <si>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</si>
  <si>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</si>
  <si>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</si>
  <si>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</si>
  <si>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</si>
  <si>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</si>
  <si>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</si>
  <si>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</si>
  <si>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</si>
  <si>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</si>
  <si>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</si>
  <si>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</si>
  <si>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</si>
  <si>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</si>
  <si>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</si>
  <si>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</si>
  <si>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</si>
  <si>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</si>
  <si>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</si>
  <si>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</si>
  <si>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</si>
  <si>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</si>
  <si>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</si>
  <si>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</si>
  <si>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</si>
  <si>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</si>
  <si>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</si>
  <si>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</si>
  <si>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</si>
  <si>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</si>
  <si>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</si>
  <si>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</si>
  <si>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</si>
  <si>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</si>
  <si>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</si>
  <si>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</si>
  <si>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</si>
  <si>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</si>
  <si>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</si>
  <si>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</si>
  <si>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</si>
  <si>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</si>
  <si>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</si>
  <si>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</si>
  <si>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</si>
  <si>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</si>
  <si>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</si>
  <si>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</si>
  <si>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</si>
  <si>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</si>
  <si>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</si>
  <si>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</si>
  <si>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</si>
  <si>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</si>
  <si>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</si>
  <si>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</si>
  <si>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</si>
  <si>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</si>
  <si>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</si>
  <si>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</si>
  <si>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</si>
  <si>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</si>
  <si>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</si>
  <si>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</si>
  <si>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</si>
  <si>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</si>
  <si>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</si>
  <si>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</si>
  <si>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</si>
  <si>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</si>
  <si>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</si>
  <si>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</si>
  <si>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</si>
  <si>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</si>
  <si>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</si>
  <si>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</si>
  <si>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</si>
  <si>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</si>
  <si>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</si>
  <si>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</si>
  <si>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</si>
  <si>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</si>
  <si>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</si>
  <si>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</si>
  <si>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</si>
  <si>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</si>
  <si>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</si>
  <si>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</si>
  <si>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</si>
  <si>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</si>
  <si>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</si>
  <si>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</si>
  <si>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</si>
  <si>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</si>
  <si>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</si>
  <si>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</si>
  <si>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</si>
  <si>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</si>
  <si>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</si>
  <si>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</si>
  <si>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</si>
  <si>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</si>
  <si>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</si>
  <si>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</si>
  <si>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</si>
  <si>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</si>
  <si>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</si>
  <si>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</si>
  <si>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</si>
  <si>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</si>
  <si>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</si>
  <si>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</si>
  <si>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</si>
  <si>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</si>
  <si>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</si>
  <si>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</si>
  <si>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</si>
  <si>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</si>
  <si>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</si>
  <si>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</si>
  <si>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</si>
  <si>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</si>
  <si>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</si>
  <si>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</si>
  <si>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</si>
  <si>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</si>
  <si>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</si>
  <si>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</si>
  <si>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</si>
  <si>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</si>
  <si>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</si>
  <si>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</si>
  <si>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</si>
  <si>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</si>
  <si>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</si>
  <si>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</si>
  <si>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</si>
  <si>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</si>
  <si>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</si>
  <si>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</si>
  <si>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</si>
  <si>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</si>
  <si>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</si>
  <si>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</si>
  <si>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</si>
  <si>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</si>
  <si>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</si>
  <si>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</si>
  <si>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</si>
  <si>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</si>
  <si>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</si>
  <si>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</si>
  <si>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</si>
  <si>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</si>
  <si>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</si>
  <si>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</si>
  <si>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</si>
  <si>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</si>
  <si>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</si>
  <si>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</si>
  <si>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</si>
  <si>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</si>
  <si>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</si>
  <si>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</si>
  <si>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</si>
  <si>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</si>
  <si>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</si>
  <si>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</si>
  <si>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</si>
  <si>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</si>
  <si>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</si>
  <si>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</si>
  <si>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</si>
  <si>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</si>
  <si>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</si>
  <si>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</si>
  <si>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</si>
  <si>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</si>
  <si>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</si>
  <si>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</si>
  <si>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</si>
  <si>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</si>
  <si>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</si>
  <si>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</si>
  <si>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</si>
  <si>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</si>
  <si>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</si>
  <si>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</si>
  <si>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</si>
  <si>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</si>
  <si>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</si>
  <si>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</si>
  <si>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</si>
  <si>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</si>
  <si>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</si>
  <si>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</si>
  <si>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</si>
  <si>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</si>
  <si>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</si>
  <si>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</si>
  <si>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</si>
  <si>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</si>
  <si>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</si>
  <si>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</si>
  <si>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</si>
  <si>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</si>
  <si>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</si>
  <si>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</si>
  <si>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</si>
  <si>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</si>
  <si>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</si>
  <si>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</si>
  <si>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</si>
  <si>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</si>
  <si>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</si>
  <si>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</si>
  <si>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</si>
  <si>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</si>
  <si>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</si>
  <si>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</si>
  <si>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</si>
  <si>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</si>
  <si>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</si>
  <si>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</si>
  <si>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</si>
  <si>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</si>
  <si>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</si>
  <si>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</si>
  <si>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</si>
  <si>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</si>
  <si>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</si>
  <si>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</si>
  <si>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</si>
  <si>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</si>
  <si>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</si>
  <si>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</si>
  <si>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</si>
  <si>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</si>
  <si>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</si>
  <si>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</si>
  <si>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</si>
  <si>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</si>
  <si>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</si>
  <si>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</si>
  <si>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</si>
  <si>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</si>
  <si>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</si>
  <si>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</si>
  <si>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</si>
  <si>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</si>
  <si>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</si>
  <si>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</si>
  <si>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</si>
  <si>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</si>
  <si>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</si>
  <si>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</si>
  <si>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</si>
  <si>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</si>
  <si>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</si>
  <si>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</si>
  <si>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</si>
  <si>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</si>
  <si>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</si>
  <si>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</si>
  <si>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</si>
  <si>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</si>
  <si>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</si>
  <si>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</si>
  <si>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</si>
  <si>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</si>
  <si>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</si>
  <si>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</si>
  <si>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</si>
  <si>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</si>
  <si>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</si>
  <si>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</si>
  <si>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</si>
  <si>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</si>
  <si>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</si>
  <si>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</si>
  <si>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</si>
  <si>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</si>
  <si>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</si>
  <si>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</si>
  <si>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</si>
  <si>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</si>
  <si>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</si>
  <si>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</si>
  <si>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</si>
  <si>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</si>
  <si>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</si>
  <si>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</si>
  <si>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</si>
  <si>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</si>
  <si>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</si>
  <si>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</si>
  <si>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</si>
  <si>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</si>
  <si>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</si>
  <si>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</si>
  <si>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</si>
  <si>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</si>
  <si>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</si>
  <si>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</si>
  <si>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</si>
  <si>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</si>
  <si>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</si>
  <si>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</si>
  <si>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</si>
  <si>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</si>
  <si>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</si>
  <si>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</si>
  <si>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</si>
  <si>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</si>
  <si>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</si>
  <si>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</si>
  <si>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</si>
  <si>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</si>
  <si>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</si>
  <si>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</si>
  <si>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</si>
  <si>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</si>
  <si>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</si>
  <si>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</si>
  <si>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</si>
  <si>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</si>
  <si>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</si>
  <si>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</si>
  <si>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</si>
  <si>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</si>
  <si>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</si>
  <si>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</si>
  <si>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</si>
  <si>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</si>
  <si>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</si>
  <si>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</si>
  <si>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</si>
  <si>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</si>
  <si>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</si>
  <si>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</si>
  <si>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</si>
  <si>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</si>
  <si>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</si>
  <si>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</si>
  <si>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</si>
  <si>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</si>
  <si>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</si>
  <si>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</si>
  <si>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</si>
  <si>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</si>
  <si>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</si>
  <si>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</si>
  <si>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</si>
  <si>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</si>
  <si>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</si>
  <si>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</si>
  <si>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</si>
  <si>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</si>
  <si>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</si>
  <si>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</si>
  <si>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</si>
  <si>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</si>
  <si>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</si>
  <si>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</si>
  <si>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</si>
  <si>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</si>
  <si>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</si>
  <si>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</si>
  <si>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</si>
  <si>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</si>
  <si>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</si>
  <si>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</si>
  <si>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</si>
  <si>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</si>
  <si>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</si>
  <si>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</si>
  <si>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</si>
  <si>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</si>
  <si>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</si>
  <si>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</si>
  <si>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</si>
  <si>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</si>
  <si>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</si>
  <si>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</si>
  <si>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</si>
  <si>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</si>
  <si>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</si>
  <si>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</si>
  <si>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</si>
  <si>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</si>
  <si>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</si>
  <si>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</si>
  <si>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</si>
  <si>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</si>
  <si>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</si>
  <si>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</si>
  <si>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</si>
  <si>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</si>
  <si>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</si>
  <si>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</si>
  <si>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</si>
  <si>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</si>
  <si>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</si>
  <si>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</si>
  <si>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</si>
  <si>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</si>
  <si>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</si>
  <si>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</si>
  <si>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</si>
  <si>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</si>
  <si>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</si>
  <si>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</si>
  <si>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</si>
  <si>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</si>
  <si>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</si>
  <si>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</si>
  <si>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</si>
  <si>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</si>
  <si>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</si>
  <si>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</si>
  <si>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</si>
  <si>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</si>
  <si>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</si>
  <si>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</si>
  <si>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</si>
  <si>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</si>
  <si>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</si>
  <si>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</si>
  <si>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</si>
  <si>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</si>
  <si>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</si>
  <si>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</si>
  <si>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</si>
  <si>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</si>
  <si>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</si>
  <si>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</si>
  <si>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</si>
  <si>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</si>
  <si>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</si>
  <si>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</si>
  <si>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</si>
  <si>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</si>
  <si>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</si>
  <si>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</si>
  <si>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</si>
  <si>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</si>
  <si>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</si>
  <si>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</si>
  <si>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</si>
  <si>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</si>
  <si>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</si>
  <si>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</si>
  <si>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</si>
  <si>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</si>
  <si>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</si>
  <si>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</si>
  <si>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</si>
  <si>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</si>
  <si>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</si>
  <si>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</si>
  <si>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</si>
  <si>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</si>
  <si>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</si>
  <si>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</si>
  <si>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</si>
  <si>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</si>
  <si>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</si>
  <si>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</si>
  <si>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</si>
  <si>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</si>
  <si>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</si>
  <si>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</si>
  <si>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</si>
  <si>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</si>
  <si>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</si>
  <si>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</si>
  <si>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</si>
  <si>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</si>
  <si>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</si>
  <si>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</si>
  <si>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</si>
  <si>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</si>
  <si>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</si>
  <si>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</si>
  <si>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</si>
  <si>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</si>
  <si>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</si>
  <si>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</si>
  <si>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</si>
  <si>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</si>
  <si>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</si>
  <si>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</si>
  <si>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</si>
  <si>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</si>
  <si>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</si>
  <si>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</si>
  <si>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</si>
  <si>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</si>
  <si>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</si>
  <si>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</si>
  <si>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</si>
  <si>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</si>
  <si>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</si>
  <si>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</si>
  <si>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</si>
  <si>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</si>
  <si>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</si>
  <si>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</si>
  <si>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</si>
  <si>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</si>
  <si>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</si>
  <si>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</si>
  <si>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</si>
  <si>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</si>
  <si>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</si>
  <si>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</si>
  <si>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</si>
  <si>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</si>
  <si>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</si>
  <si>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</si>
  <si>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</si>
  <si>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</si>
  <si>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</si>
  <si>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</si>
  <si>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</si>
  <si>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</si>
  <si>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</si>
  <si>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</si>
  <si>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</si>
  <si>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</si>
  <si>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</si>
  <si>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</si>
  <si>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</si>
  <si>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</si>
  <si>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</si>
  <si>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</si>
  <si>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</si>
  <si>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</si>
  <si>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</si>
  <si>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</si>
  <si>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</si>
  <si>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</si>
  <si>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</si>
  <si>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</si>
  <si>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</si>
  <si>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</si>
  <si>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</si>
  <si>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</si>
  <si>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</si>
  <si>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</si>
  <si>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</si>
  <si>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</si>
  <si>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</si>
  <si>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</si>
  <si>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</si>
  <si>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</si>
  <si>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</si>
  <si>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</si>
  <si>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</si>
  <si>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</si>
  <si>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</si>
  <si>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</si>
  <si>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</si>
  <si>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</si>
  <si>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</si>
  <si>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</si>
  <si>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</si>
  <si>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</si>
  <si>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</si>
  <si>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</si>
  <si>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</si>
  <si>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</si>
  <si>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</si>
  <si>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</si>
  <si>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</si>
  <si>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</si>
  <si>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</si>
  <si>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</si>
  <si>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</si>
  <si>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</si>
  <si>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</si>
  <si>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</si>
  <si>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</si>
  <si>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</si>
  <si>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</si>
  <si>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</si>
  <si>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</si>
  <si>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</si>
  <si>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</si>
  <si>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</si>
  <si>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</si>
  <si>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</si>
  <si>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</si>
  <si>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</si>
  <si>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</si>
  <si>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</si>
  <si>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</si>
  <si>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</si>
  <si>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</si>
  <si>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</si>
  <si>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</si>
  <si>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</si>
  <si>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</si>
  <si>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</si>
  <si>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</si>
  <si>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</si>
  <si>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</si>
  <si>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</si>
  <si>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</si>
  <si>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</si>
  <si>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</si>
  <si>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</si>
  <si>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</si>
  <si>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</si>
  <si>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</si>
  <si>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</si>
  <si>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</si>
  <si>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</si>
  <si>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</si>
  <si>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</si>
  <si>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</si>
  <si>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</si>
  <si>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</si>
  <si>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</si>
  <si>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</si>
  <si>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</si>
  <si>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</si>
  <si>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</si>
  <si>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</si>
  <si>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</si>
  <si>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</si>
  <si>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</si>
  <si>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</si>
  <si>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</si>
  <si>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</si>
  <si>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</si>
  <si>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</si>
  <si>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</si>
  <si>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</si>
  <si>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</si>
  <si>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</si>
  <si>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</si>
  <si>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</si>
  <si>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</si>
  <si>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</si>
  <si>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</si>
  <si>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</si>
  <si>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</si>
  <si>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</si>
  <si>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</si>
  <si>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</si>
  <si>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</si>
  <si>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</si>
  <si>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</si>
  <si>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</si>
  <si>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</si>
  <si>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</si>
  <si>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</si>
  <si>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</si>
  <si>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</si>
  <si>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</si>
  <si>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</si>
  <si>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</si>
  <si>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</si>
  <si>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</si>
  <si>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</si>
  <si>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</si>
  <si>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</si>
  <si>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</si>
  <si>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</si>
  <si>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</si>
  <si>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</si>
  <si>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</si>
  <si>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</si>
  <si>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</si>
  <si>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</si>
  <si>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</si>
  <si>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</si>
  <si>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</si>
  <si>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</si>
  <si>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</si>
  <si>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</si>
  <si>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</si>
  <si>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</si>
  <si>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</si>
  <si>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</si>
  <si>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</si>
  <si>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</si>
  <si>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</si>
  <si>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</si>
  <si>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</si>
  <si>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</si>
  <si>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</si>
  <si>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</si>
  <si>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</si>
  <si>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</si>
  <si>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</si>
  <si>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</si>
  <si>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</si>
  <si>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</si>
  <si>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</si>
  <si>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</si>
  <si>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</si>
  <si>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</si>
  <si>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</si>
  <si>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</si>
  <si>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</si>
  <si>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</si>
  <si>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</si>
  <si>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</si>
  <si>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</si>
  <si>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</si>
  <si>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</si>
  <si>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</si>
  <si>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</si>
  <si>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</si>
  <si>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</si>
  <si>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</si>
  <si>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</si>
  <si>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</si>
  <si>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</si>
  <si>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</si>
  <si>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</si>
  <si>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</si>
  <si>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</si>
  <si>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</si>
  <si>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</si>
  <si>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</si>
  <si>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</si>
  <si>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</si>
  <si>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</si>
  <si>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</si>
  <si>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</si>
  <si>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</si>
  <si>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</si>
  <si>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</si>
  <si>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</si>
  <si>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</si>
  <si>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</si>
  <si>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</si>
  <si>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</si>
  <si>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</si>
  <si>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</si>
  <si>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</si>
  <si>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</si>
  <si>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</si>
  <si>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</si>
  <si>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</si>
  <si>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</si>
  <si>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</si>
  <si>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</si>
  <si>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</si>
  <si>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</si>
  <si>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</si>
  <si>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</si>
  <si>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</si>
  <si>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</si>
  <si>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</si>
  <si>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</si>
  <si>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</si>
  <si>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</si>
  <si>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</si>
  <si>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</si>
  <si>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</si>
  <si>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</si>
  <si>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</si>
  <si>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</si>
  <si>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</si>
  <si>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</si>
  <si>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</si>
  <si>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</si>
  <si>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</si>
  <si>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</si>
  <si>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</si>
  <si>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</si>
  <si>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</si>
  <si>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</si>
  <si>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</si>
  <si>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</si>
  <si>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</si>
  <si>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</si>
  <si>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</si>
  <si>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</si>
  <si>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</si>
  <si>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</si>
  <si>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</si>
  <si>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</si>
  <si>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</si>
  <si>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</si>
  <si>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</si>
  <si>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</si>
  <si>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</si>
  <si>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</si>
  <si>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</si>
  <si>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</si>
  <si>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</si>
  <si>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</si>
  <si>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</si>
  <si>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</si>
  <si>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</si>
  <si>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</si>
  <si>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</si>
  <si>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</si>
  <si>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</si>
  <si>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</si>
  <si>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</si>
  <si>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</si>
  <si>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</si>
  <si>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</si>
  <si>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</si>
  <si>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</si>
  <si>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</si>
  <si>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</si>
  <si>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</si>
  <si>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</si>
  <si>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</si>
  <si>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</si>
  <si>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</si>
  <si>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</si>
  <si>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</si>
  <si>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</si>
  <si>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</si>
  <si>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</si>
  <si>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</si>
  <si>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</si>
  <si>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</si>
  <si>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</si>
  <si>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</si>
  <si>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</si>
  <si>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</si>
  <si>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</si>
  <si>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</si>
  <si>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</si>
  <si>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</si>
  <si>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</si>
  <si>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</si>
  <si>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</si>
  <si>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</si>
  <si>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</si>
  <si>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</si>
  <si>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</si>
  <si>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</si>
  <si>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</si>
  <si>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</si>
  <si>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</si>
  <si>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</si>
  <si>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</si>
  <si>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</si>
  <si>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</si>
  <si>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</si>
  <si>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</si>
  <si>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</si>
  <si>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</si>
  <si>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</si>
  <si>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</si>
  <si>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</si>
  <si>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</si>
  <si>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</si>
  <si>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</si>
  <si>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</si>
  <si>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</si>
  <si>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</si>
  <si>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</si>
  <si>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</si>
  <si>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</si>
  <si>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</si>
  <si>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</si>
  <si>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</si>
  <si>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</si>
  <si>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</si>
  <si>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</si>
  <si>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</si>
  <si>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</si>
  <si>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</si>
  <si>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</si>
  <si>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</si>
  <si>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</si>
  <si>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</si>
  <si>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</si>
  <si>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</si>
  <si>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</si>
  <si>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</si>
  <si>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</si>
  <si>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</si>
  <si>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</si>
  <si>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</si>
  <si>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</si>
  <si>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</si>
  <si>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</si>
  <si>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</si>
  <si>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</si>
  <si>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</si>
  <si>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</si>
  <si>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</si>
  <si>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</si>
  <si>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</si>
  <si>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</si>
  <si>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</si>
  <si>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</si>
  <si>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</si>
  <si>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</si>
  <si>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</si>
  <si>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</si>
  <si>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</si>
  <si>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</si>
  <si>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</si>
  <si>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</si>
  <si>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</si>
  <si>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</si>
  <si>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</si>
  <si>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</si>
  <si>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</si>
  <si>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</si>
  <si>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</si>
  <si>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</si>
  <si>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</si>
  <si>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</si>
  <si>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</si>
  <si>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</si>
  <si>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</si>
  <si>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</si>
  <si>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</si>
  <si>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</si>
  <si>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</si>
  <si>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</si>
  <si>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</si>
  <si>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</si>
  <si>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</si>
  <si>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</si>
  <si>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</si>
  <si>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</si>
  <si>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</si>
  <si>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</si>
  <si>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</si>
  <si>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</si>
  <si>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</si>
  <si>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</si>
  <si>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</si>
  <si>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</si>
  <si>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</si>
  <si>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</si>
  <si>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</si>
  <si>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</si>
  <si>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</si>
  <si>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</si>
  <si>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</si>
  <si>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</si>
  <si>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</si>
  <si>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</si>
  <si>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</si>
  <si>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</si>
  <si>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</si>
  <si>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</si>
  <si>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</si>
  <si>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</si>
  <si>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</si>
  <si>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</si>
  <si>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</si>
  <si>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</si>
  <si>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</si>
  <si>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</si>
  <si>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</si>
  <si>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</si>
  <si>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</si>
  <si>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</si>
  <si>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</si>
  <si>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</si>
  <si>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</si>
  <si>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</si>
  <si>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</si>
  <si>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</si>
  <si>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</si>
  <si>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</si>
  <si>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</si>
  <si>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</si>
  <si>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</si>
  <si>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</si>
  <si>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</si>
  <si>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</si>
  <si>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</si>
  <si>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</si>
  <si>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</si>
  <si>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</si>
  <si>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</si>
  <si>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</si>
  <si>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</si>
  <si>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</si>
  <si>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</si>
  <si>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</si>
  <si>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</si>
  <si>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</si>
  <si>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</si>
  <si>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</si>
  <si>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</si>
  <si>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</si>
  <si>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</si>
  <si>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</si>
  <si>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</si>
  <si>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</si>
  <si>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</si>
  <si>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</si>
  <si>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</si>
  <si>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</si>
  <si>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</si>
  <si>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</si>
  <si>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</si>
  <si>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</si>
  <si>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</si>
  <si>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</si>
  <si>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</si>
  <si>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</si>
  <si>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</si>
  <si>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</si>
  <si>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</si>
  <si>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</si>
  <si>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</si>
  <si>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</si>
  <si>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</si>
  <si>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</si>
  <si>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</si>
  <si>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</si>
  <si>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</si>
  <si>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</si>
  <si>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</si>
  <si>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</si>
  <si>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</si>
  <si>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</si>
  <si>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</si>
  <si>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</si>
  <si>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</si>
  <si>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</si>
  <si>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</si>
  <si>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</si>
  <si>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</si>
  <si>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</si>
  <si>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</si>
  <si>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</si>
  <si>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</si>
  <si>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</si>
  <si>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</si>
  <si>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</si>
  <si>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</si>
  <si>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</si>
  <si>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</si>
  <si>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</si>
  <si>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</si>
  <si>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</si>
  <si>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</si>
  <si>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</si>
  <si>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</si>
  <si>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</si>
  <si>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</si>
  <si>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</si>
  <si>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</si>
  <si>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</si>
  <si>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</si>
  <si>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</si>
  <si>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</si>
  <si>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</si>
  <si>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</si>
  <si>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</si>
  <si>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</si>
  <si>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</si>
  <si>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</si>
  <si>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</si>
  <si>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</si>
  <si>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</si>
  <si>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</si>
  <si>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</si>
  <si>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</si>
  <si>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</si>
  <si>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</si>
  <si>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</si>
  <si>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</si>
  <si>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</si>
  <si>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</si>
  <si>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</si>
  <si>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</si>
  <si>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</si>
  <si>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</si>
  <si>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</si>
  <si>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</si>
  <si>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</si>
  <si>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</si>
  <si>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</si>
  <si>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</si>
  <si>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</si>
  <si>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</si>
  <si>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</si>
  <si>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</si>
  <si>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</si>
  <si>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</si>
  <si>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</si>
  <si>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</si>
  <si>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</si>
  <si>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</si>
  <si>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</si>
  <si>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</si>
  <si>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</si>
  <si>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</si>
  <si>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</si>
  <si>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</si>
  <si>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</si>
  <si>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</si>
  <si>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</si>
  <si>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</si>
  <si>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</si>
  <si>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</si>
  <si>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</si>
  <si>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</si>
  <si>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</si>
  <si>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</si>
  <si>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</si>
  <si>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</si>
  <si>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</si>
  <si>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</si>
  <si>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</si>
  <si>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</si>
  <si>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</si>
  <si>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</si>
  <si>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</si>
  <si>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</si>
  <si>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</si>
  <si>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</si>
  <si>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</si>
  <si>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</si>
  <si>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</si>
  <si>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</si>
  <si>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</si>
  <si>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</si>
  <si>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</si>
  <si>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</si>
  <si>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</si>
  <si>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</si>
  <si>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</si>
  <si>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</si>
  <si>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</si>
  <si>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</si>
  <si>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</si>
  <si>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</si>
  <si>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</si>
  <si>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</si>
  <si>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</si>
  <si>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</si>
  <si>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</si>
  <si>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</si>
  <si>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</si>
  <si>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</si>
  <si>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</si>
  <si>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</si>
  <si>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</si>
  <si>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</si>
  <si>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</si>
  <si>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</si>
  <si>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</si>
  <si>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</si>
  <si>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</si>
  <si>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</si>
  <si>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</si>
  <si>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</si>
  <si>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</si>
  <si>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</si>
  <si>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</si>
  <si>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</si>
  <si>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</si>
  <si>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</si>
  <si>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</si>
  <si>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</si>
  <si>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</si>
  <si>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</si>
  <si>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</si>
  <si>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</si>
  <si>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</si>
  <si>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</si>
  <si>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</si>
  <si>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</si>
  <si>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</si>
  <si>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</si>
  <si>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</si>
  <si>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</si>
  <si>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</si>
  <si>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</si>
  <si>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</si>
  <si>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</si>
  <si>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</si>
  <si>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</si>
  <si>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</si>
  <si>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</si>
  <si>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</si>
  <si>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</si>
  <si>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</si>
  <si>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</si>
  <si>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</si>
  <si>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</si>
  <si>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</si>
  <si>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</si>
  <si>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</si>
  <si>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</si>
  <si>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</si>
  <si>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</si>
  <si>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</si>
  <si>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</si>
  <si>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</si>
  <si>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</si>
  <si>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</si>
  <si>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</si>
  <si>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</si>
  <si>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</si>
  <si>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</si>
  <si>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</si>
  <si>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</si>
  <si>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</si>
  <si>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</si>
  <si>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</si>
  <si>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</si>
  <si>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</si>
  <si>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</si>
  <si>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</si>
  <si>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</si>
  <si>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</si>
  <si>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</si>
  <si>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</si>
  <si>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</si>
  <si>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</si>
  <si>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</si>
  <si>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</si>
  <si>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</si>
  <si>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</si>
  <si>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</si>
  <si>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</si>
  <si>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</si>
  <si>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</si>
  <si>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</si>
  <si>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</si>
  <si>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</si>
  <si>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</si>
  <si>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</si>
  <si>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</si>
  <si>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</si>
  <si>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</si>
  <si>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</si>
  <si>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</si>
  <si>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</si>
  <si>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</si>
  <si>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</si>
  <si>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</si>
  <si>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</si>
  <si>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</si>
  <si>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</si>
  <si>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</si>
  <si>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</si>
  <si>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</si>
  <si>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</si>
  <si>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</si>
  <si>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</si>
  <si>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</si>
  <si>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</si>
  <si>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</si>
  <si>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</si>
  <si>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</si>
  <si>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</si>
  <si>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</si>
  <si>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</si>
  <si>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</si>
  <si>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</si>
  <si>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</si>
  <si>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</si>
  <si>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</si>
  <si>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</si>
  <si>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</si>
  <si>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</si>
  <si>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</si>
  <si>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</si>
  <si>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</si>
  <si>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</si>
  <si>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</si>
  <si>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</si>
  <si>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</si>
  <si>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</si>
  <si>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</si>
  <si>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</si>
  <si>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</si>
  <si>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</si>
  <si>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</si>
  <si>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</si>
  <si>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</si>
  <si>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</si>
  <si>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</si>
  <si>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</si>
  <si>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</si>
  <si>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</si>
  <si>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</si>
  <si>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</si>
  <si>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</si>
  <si>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</si>
  <si>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</si>
  <si>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</si>
  <si>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</si>
  <si>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</si>
  <si>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</si>
  <si>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</si>
  <si>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</si>
  <si>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</si>
  <si>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</si>
  <si>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</si>
  <si>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</si>
  <si>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</si>
  <si>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</si>
  <si>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</si>
  <si>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</si>
  <si>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</si>
  <si>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</si>
  <si>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</si>
  <si>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</si>
  <si>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</si>
  <si>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</si>
  <si>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</si>
  <si>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</si>
  <si>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</si>
  <si>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</si>
  <si>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</si>
  <si>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</si>
  <si>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</si>
  <si>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</si>
  <si>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</si>
  <si>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</si>
  <si>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</si>
  <si>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</si>
  <si>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</si>
  <si>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</si>
  <si>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</si>
  <si>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</si>
  <si>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</si>
  <si>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</si>
  <si>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</si>
  <si>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</si>
  <si>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</si>
  <si>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</si>
  <si>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</si>
  <si>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</si>
  <si>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</si>
  <si>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</si>
  <si>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</si>
  <si>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</si>
  <si>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</si>
  <si>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</si>
  <si>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</si>
  <si>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</si>
  <si>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</si>
  <si>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</si>
  <si>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</si>
  <si>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</si>
  <si>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</si>
  <si>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</si>
  <si>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</si>
  <si>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</si>
  <si>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</si>
  <si>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</si>
  <si>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</si>
  <si>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</si>
  <si>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</si>
  <si>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</si>
  <si>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</si>
  <si>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</si>
  <si>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</si>
  <si>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</si>
  <si>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</si>
  <si>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</si>
  <si>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</si>
  <si>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</si>
  <si>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</si>
  <si>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</si>
  <si>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</si>
  <si>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</si>
  <si>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</si>
  <si>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</si>
  <si>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</si>
  <si>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</si>
  <si>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</si>
  <si>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</si>
  <si>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</si>
  <si>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</si>
  <si>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</si>
  <si>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</si>
  <si>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</si>
  <si>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</si>
  <si>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</si>
  <si>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</si>
  <si>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</si>
  <si>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</si>
  <si>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</si>
  <si>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</si>
  <si>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</si>
  <si>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</si>
  <si>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</si>
  <si>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</si>
  <si>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</si>
  <si>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</si>
  <si>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</si>
  <si>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</si>
  <si>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</si>
  <si>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</si>
  <si>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</si>
  <si>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</si>
  <si>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</si>
  <si>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</si>
  <si>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</si>
  <si>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</si>
  <si>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</si>
  <si>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</si>
  <si>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</si>
  <si>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</si>
  <si>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</si>
  <si>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</si>
  <si>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</si>
  <si>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</si>
  <si>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</si>
  <si>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</si>
  <si>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</si>
  <si>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</si>
  <si>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</si>
  <si>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</si>
  <si>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</si>
  <si>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</si>
  <si>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</si>
  <si>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</si>
  <si>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</si>
  <si>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</si>
  <si>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</si>
  <si>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</si>
  <si>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</si>
  <si>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</si>
  <si>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</si>
  <si>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</si>
  <si>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</si>
  <si>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</si>
  <si>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</si>
  <si>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</si>
  <si>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</si>
  <si>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</si>
  <si>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</si>
  <si>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</si>
  <si>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</si>
  <si>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</si>
  <si>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</si>
  <si>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</si>
  <si>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</si>
  <si>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</si>
  <si>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</si>
  <si>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</si>
  <si>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</si>
  <si>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</si>
  <si>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</si>
  <si>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</si>
  <si>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</si>
  <si>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</si>
  <si>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</si>
  <si>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</si>
  <si>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</si>
  <si>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</si>
  <si>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</si>
  <si>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</si>
  <si>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</si>
  <si>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</si>
  <si>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</si>
  <si>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</si>
  <si>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</si>
  <si>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</si>
  <si>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</si>
  <si>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</si>
  <si>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</si>
  <si>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</si>
  <si>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</si>
  <si>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</si>
  <si>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</si>
  <si>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</si>
  <si>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</si>
  <si>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</si>
  <si>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</si>
  <si>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</si>
  <si>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</si>
  <si>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</si>
  <si>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</si>
  <si>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</si>
  <si>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</si>
  <si>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</si>
  <si>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</si>
  <si>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</si>
  <si>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</si>
  <si>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</si>
  <si>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</si>
  <si>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</si>
  <si>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</si>
  <si>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</si>
  <si>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</si>
  <si>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</si>
  <si>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</si>
  <si>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</si>
  <si>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</si>
  <si>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</si>
  <si>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</si>
  <si>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</si>
  <si>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</si>
  <si>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</si>
  <si>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</si>
  <si>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</si>
  <si>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</si>
  <si>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</si>
  <si>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</si>
  <si>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</si>
  <si>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</si>
  <si>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</si>
  <si>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</si>
  <si>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</si>
  <si>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</si>
  <si>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</si>
  <si>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</si>
  <si>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</si>
  <si>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</si>
  <si>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</si>
  <si>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</si>
  <si>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</si>
  <si>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</si>
  <si>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</si>
  <si>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</si>
  <si>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</si>
  <si>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</si>
  <si>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</si>
  <si>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</si>
  <si>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</si>
  <si>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</si>
  <si>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</si>
  <si>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</si>
  <si>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</si>
  <si>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</si>
  <si>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</si>
  <si>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</si>
  <si>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</si>
  <si>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</si>
  <si>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</si>
  <si>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</si>
  <si>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</si>
  <si>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</si>
  <si>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</si>
  <si>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</si>
  <si>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</si>
  <si>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</si>
  <si>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</si>
  <si>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</si>
  <si>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</si>
  <si>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</si>
  <si>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</si>
  <si>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</si>
  <si>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</si>
  <si>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</si>
  <si>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</si>
  <si>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</si>
  <si>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</si>
  <si>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</si>
  <si>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</si>
  <si>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</si>
  <si>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</si>
  <si>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</si>
  <si>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</si>
  <si>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</si>
  <si>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</si>
  <si>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</si>
  <si>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</si>
  <si>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</si>
  <si>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</si>
  <si>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</si>
  <si>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</si>
  <si>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</si>
  <si>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</si>
  <si>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</si>
  <si>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</si>
  <si>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</si>
  <si>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</si>
  <si>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</si>
  <si>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</si>
  <si>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</si>
  <si>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</si>
  <si>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</si>
  <si>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</si>
  <si>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</si>
  <si>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</si>
  <si>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</si>
  <si>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</si>
  <si>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</si>
  <si>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</si>
  <si>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</si>
  <si>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</si>
  <si>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</si>
  <si>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</si>
  <si>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</si>
  <si>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</si>
  <si>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</si>
  <si>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</si>
  <si>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</si>
  <si>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</si>
  <si>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</si>
  <si>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</si>
  <si>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</si>
  <si>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</si>
  <si>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</si>
  <si>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</si>
  <si>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</si>
  <si>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</si>
  <si>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</si>
  <si>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</si>
  <si>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</si>
  <si>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</si>
  <si>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</si>
  <si>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</si>
  <si>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</si>
  <si>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</si>
  <si>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</si>
  <si>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</si>
  <si>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</si>
  <si>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</si>
  <si>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</si>
  <si>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</si>
  <si>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</si>
  <si>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</si>
  <si>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</si>
  <si>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</si>
  <si>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</si>
  <si>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</si>
  <si>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</si>
  <si>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</si>
  <si>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</si>
  <si>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</si>
  <si>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</si>
  <si>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</si>
  <si>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</si>
  <si>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</si>
  <si>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</si>
  <si>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</si>
  <si>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</si>
  <si>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</si>
  <si>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</si>
  <si>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</si>
  <si>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</si>
  <si>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</si>
  <si>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</si>
  <si>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</si>
  <si>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</si>
  <si>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</si>
  <si>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</si>
  <si>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</si>
  <si>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</si>
  <si>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</si>
  <si>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</si>
  <si>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</si>
  <si>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</si>
  <si>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</si>
  <si>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</si>
  <si>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</si>
  <si>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</si>
  <si>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</si>
  <si>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</si>
  <si>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</si>
  <si>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</si>
  <si>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</si>
  <si>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</si>
  <si>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</si>
  <si>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</si>
  <si>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</si>
  <si>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</si>
  <si>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</si>
  <si>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</si>
  <si>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</si>
  <si>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</si>
  <si>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</si>
  <si>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</si>
  <si>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</si>
  <si>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</si>
  <si>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</si>
  <si>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</si>
  <si>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</si>
  <si>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</si>
  <si>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</si>
  <si>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</si>
  <si>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</si>
  <si>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</si>
  <si>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</si>
  <si>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</si>
  <si>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</si>
  <si>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</si>
  <si>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</si>
  <si>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</si>
  <si>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</si>
  <si>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</si>
  <si>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</si>
  <si>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</si>
  <si>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</si>
  <si>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</si>
  <si>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</si>
  <si>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</si>
  <si>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</si>
  <si>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</si>
  <si>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</si>
  <si>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</si>
  <si>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</si>
  <si>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</si>
  <si>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</si>
  <si>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</si>
  <si>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</si>
  <si>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</si>
  <si>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</si>
  <si>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</si>
  <si>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</si>
  <si>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</si>
  <si>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</si>
  <si>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</si>
  <si>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</si>
  <si>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</si>
  <si>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</si>
  <si>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</si>
  <si>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</si>
  <si>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</si>
  <si>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</si>
  <si>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</si>
  <si>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</si>
  <si>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</si>
  <si>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</si>
  <si>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</si>
  <si>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</si>
  <si>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</si>
  <si>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</si>
  <si>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</si>
  <si>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</si>
  <si>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</si>
  <si>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</si>
  <si>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</si>
  <si>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</si>
  <si>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</si>
  <si>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</si>
  <si>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</si>
  <si>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</si>
  <si>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</si>
  <si>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</si>
  <si>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</si>
  <si>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</si>
  <si>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</si>
  <si>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</si>
  <si>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</si>
  <si>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</si>
  <si>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</si>
  <si>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</si>
  <si>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</si>
  <si>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</si>
  <si>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</si>
  <si>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</si>
  <si>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</si>
  <si>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</si>
  <si>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</si>
  <si>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</si>
  <si>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</si>
  <si>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</si>
  <si>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</si>
  <si>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</si>
  <si>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</si>
  <si>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</si>
  <si>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</si>
  <si>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</si>
  <si>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</si>
  <si>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</si>
  <si>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</si>
  <si>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</si>
  <si>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</si>
  <si>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</si>
  <si>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</si>
  <si>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</si>
  <si>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</si>
  <si>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</si>
  <si>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</si>
  <si>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</si>
  <si>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</si>
  <si>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</si>
  <si>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</si>
  <si>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</si>
  <si>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</si>
  <si>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</si>
  <si>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</si>
  <si>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</si>
  <si>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</si>
  <si>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</si>
  <si>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</si>
  <si>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</si>
  <si>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</si>
  <si>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</si>
  <si>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</si>
  <si>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</si>
  <si>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</si>
  <si>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</si>
  <si>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</si>
  <si>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</si>
  <si>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</si>
  <si>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</si>
  <si>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</si>
  <si>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</si>
  <si>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</si>
  <si>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</si>
  <si>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</si>
  <si>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</si>
  <si>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</si>
  <si>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</si>
  <si>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</si>
  <si>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</si>
  <si>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</si>
  <si>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</si>
  <si>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</si>
  <si>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</si>
  <si>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</si>
  <si>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</si>
  <si>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</si>
  <si>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</si>
  <si>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</si>
  <si>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</si>
  <si>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</si>
  <si>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</si>
  <si>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</si>
  <si>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</si>
  <si>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</si>
  <si>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</si>
  <si>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</si>
  <si>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</si>
  <si>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</si>
  <si>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</si>
  <si>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</si>
  <si>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</si>
  <si>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</si>
  <si>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</si>
  <si>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</si>
  <si>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</si>
  <si>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</si>
  <si>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</si>
  <si>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</si>
  <si>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</si>
  <si>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</si>
  <si>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</si>
  <si>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</si>
  <si>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</si>
  <si>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</si>
  <si>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</si>
  <si>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</si>
  <si>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</si>
  <si>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</si>
  <si>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</si>
  <si>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</si>
  <si>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</si>
  <si>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</si>
  <si>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</si>
  <si>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</si>
  <si>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</si>
  <si>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</si>
  <si>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</si>
  <si>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</si>
  <si>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</si>
  <si>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</si>
  <si>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</si>
  <si>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</si>
  <si>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</si>
  <si>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</si>
  <si>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</si>
  <si>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</si>
  <si>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</si>
  <si>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</si>
  <si>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</si>
  <si>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</si>
  <si>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</si>
  <si>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</si>
  <si>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</si>
  <si>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</si>
  <si>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</si>
  <si>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</si>
  <si>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</si>
  <si>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</si>
  <si>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</si>
  <si>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</si>
  <si>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</si>
  <si>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</si>
  <si>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</si>
  <si>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</si>
  <si>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</si>
  <si>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</si>
  <si>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</si>
  <si>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</si>
  <si>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</si>
  <si>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</si>
  <si>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</si>
  <si>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</si>
  <si>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</si>
  <si>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</si>
  <si>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</si>
  <si>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</si>
  <si>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</si>
  <si>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</si>
  <si>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</si>
  <si>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</si>
  <si>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</si>
  <si>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</si>
  <si>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</si>
  <si>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</si>
  <si>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</si>
  <si>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</si>
  <si>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</si>
  <si>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</si>
  <si>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</si>
  <si>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</si>
  <si>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</si>
  <si>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</si>
  <si>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</si>
  <si>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</si>
  <si>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</si>
  <si>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</si>
  <si>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</si>
  <si>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</si>
  <si>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</si>
  <si>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</si>
  <si>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</si>
  <si>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</si>
  <si>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</si>
  <si>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</si>
  <si>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</si>
  <si>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</si>
  <si>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</si>
  <si>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</si>
  <si>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</si>
  <si>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</si>
  <si>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</si>
  <si>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</si>
  <si>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</si>
  <si>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</si>
  <si>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</si>
  <si>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</si>
  <si>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</si>
  <si>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</si>
  <si>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</si>
  <si>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</si>
  <si>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</si>
  <si>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</si>
  <si>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</si>
  <si>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</si>
  <si>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</si>
  <si>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</si>
  <si>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</si>
  <si>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</si>
  <si>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</si>
  <si>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</si>
  <si>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</si>
  <si>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</si>
  <si>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</si>
  <si>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</si>
  <si>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</si>
  <si>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</si>
  <si>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</si>
  <si>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</si>
  <si>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</si>
  <si>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</si>
  <si>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</si>
  <si>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</si>
  <si>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</si>
  <si>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</si>
  <si>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</si>
  <si>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</si>
  <si>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</si>
  <si>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</si>
  <si>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</si>
  <si>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</si>
  <si>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</si>
  <si>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</si>
  <si>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</si>
  <si>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</si>
  <si>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</si>
  <si>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</si>
  <si>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</si>
  <si>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</si>
  <si>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</si>
  <si>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</si>
  <si>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</si>
  <si>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</si>
  <si>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</si>
  <si>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</si>
  <si>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</si>
  <si>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</si>
  <si>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</si>
  <si>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</si>
  <si>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</si>
  <si>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</si>
  <si>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</si>
  <si>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</si>
  <si>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</si>
  <si>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</si>
  <si>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</si>
  <si>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</si>
  <si>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</si>
  <si>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</si>
  <si>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</si>
  <si>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</si>
  <si>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</si>
  <si>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</si>
  <si>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</si>
  <si>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</si>
  <si>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</si>
  <si>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</si>
  <si>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</si>
  <si>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</si>
  <si>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</si>
  <si>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</si>
  <si>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</si>
  <si>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</si>
  <si>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</si>
  <si>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</si>
  <si>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</si>
  <si>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</si>
  <si>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</si>
  <si>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</si>
  <si>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</si>
  <si>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</si>
  <si>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</si>
  <si>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</si>
  <si>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</si>
  <si>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</si>
  <si>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</si>
  <si>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</si>
  <si>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</si>
  <si>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</si>
  <si>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</si>
  <si>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</si>
  <si>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</si>
  <si>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</si>
  <si>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</si>
  <si>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</si>
  <si>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</si>
  <si>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</si>
  <si>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</si>
  <si>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</si>
  <si>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</si>
  <si>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</si>
  <si>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</si>
  <si>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</si>
  <si>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</si>
  <si>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</si>
  <si>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</si>
  <si>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</si>
  <si>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</si>
  <si>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</si>
  <si>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</si>
  <si>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</si>
  <si>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</si>
  <si>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</si>
  <si>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</si>
  <si>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</si>
  <si>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</si>
  <si>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</si>
  <si>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</si>
  <si>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</si>
  <si>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</si>
  <si>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</si>
  <si>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</si>
  <si>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</si>
  <si>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</si>
  <si>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</si>
  <si>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</si>
  <si>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</si>
  <si>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</si>
  <si>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</si>
  <si>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</si>
  <si>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</si>
  <si>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</si>
  <si>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</si>
  <si>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</si>
  <si>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</si>
  <si>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</si>
  <si>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</si>
  <si>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</si>
  <si>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</si>
  <si>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</si>
  <si>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</si>
  <si>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</si>
  <si>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</si>
  <si>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</si>
  <si>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</si>
  <si>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</si>
  <si>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</si>
  <si>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</si>
  <si>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</si>
  <si>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</si>
  <si>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</si>
  <si>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</si>
  <si>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</si>
  <si>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</si>
  <si>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</si>
  <si>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</si>
  <si>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</si>
  <si>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</si>
  <si>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</si>
  <si>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</si>
  <si>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</si>
  <si>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</si>
  <si>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</si>
  <si>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</si>
  <si>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</si>
  <si>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</si>
  <si>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</si>
  <si>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</si>
  <si>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</si>
  <si>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</si>
  <si>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</si>
  <si>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</si>
  <si>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</si>
  <si>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</si>
  <si>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</si>
  <si>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</si>
  <si>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</si>
  <si>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</si>
  <si>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</si>
  <si>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</si>
  <si>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</si>
  <si>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</si>
  <si>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</si>
  <si>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</si>
  <si>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</si>
  <si>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</si>
  <si>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</si>
  <si>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</si>
  <si>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</si>
  <si>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</si>
  <si>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</si>
  <si>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</si>
  <si>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</si>
  <si>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</si>
  <si>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</si>
  <si>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</si>
  <si>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</si>
  <si>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</si>
  <si>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</si>
  <si>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</si>
  <si>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</si>
  <si>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</si>
  <si>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</si>
  <si>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</si>
  <si>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</si>
  <si>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</si>
  <si>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</si>
  <si>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</si>
  <si>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</si>
  <si>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</si>
  <si>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</si>
  <si>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</si>
  <si>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</si>
  <si>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</si>
  <si>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</si>
  <si>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</si>
  <si>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</si>
  <si>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</si>
  <si>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</si>
  <si>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</si>
  <si>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</si>
  <si>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</si>
  <si>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</si>
  <si>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</si>
  <si>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</si>
  <si>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</si>
  <si>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</si>
  <si>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</si>
  <si>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</si>
  <si>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</si>
  <si>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</si>
  <si>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</si>
  <si>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</si>
  <si>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</si>
  <si>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</si>
  <si>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</si>
  <si>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</si>
  <si>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</si>
  <si>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</si>
  <si>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</si>
  <si>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</si>
  <si>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</si>
  <si>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</si>
  <si>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</si>
  <si>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</si>
  <si>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</si>
  <si>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</si>
  <si>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</si>
  <si>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</si>
  <si>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</si>
  <si>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</si>
  <si>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</si>
  <si>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</si>
  <si>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</si>
  <si>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</si>
  <si>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</si>
  <si>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</si>
  <si>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</si>
  <si>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</si>
  <si>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</si>
  <si>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</si>
  <si>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</si>
  <si>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</si>
  <si>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</si>
  <si>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</si>
  <si>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</si>
  <si>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</si>
  <si>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</si>
  <si>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</si>
  <si>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</si>
  <si>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</si>
  <si>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</si>
  <si>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</si>
  <si>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</si>
  <si>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</si>
  <si>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</si>
  <si>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</si>
  <si>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</si>
  <si>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</si>
  <si>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</si>
  <si>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</si>
  <si>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</si>
  <si>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</si>
  <si>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</si>
  <si>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</si>
  <si>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</si>
  <si>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</si>
  <si>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</si>
  <si>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</si>
  <si>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</si>
  <si>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</si>
  <si>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</si>
  <si>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</si>
  <si>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</si>
  <si>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</si>
  <si>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</si>
  <si>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</si>
  <si>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</si>
  <si>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</si>
  <si>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</si>
  <si>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</si>
  <si>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</si>
  <si>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</si>
  <si>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</si>
  <si>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</si>
  <si>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</si>
  <si>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</si>
  <si>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</si>
  <si>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</si>
  <si>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</si>
  <si>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</si>
  <si>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</si>
  <si>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</si>
  <si>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</si>
  <si>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</si>
  <si>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</si>
  <si>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</si>
  <si>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</si>
  <si>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</si>
  <si>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</si>
  <si>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</si>
  <si>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</si>
  <si>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</si>
  <si>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</si>
  <si>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</si>
  <si>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</si>
  <si>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</si>
  <si>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</si>
  <si>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</si>
  <si>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</si>
  <si>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</si>
  <si>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</si>
  <si>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</si>
  <si>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</si>
  <si>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</si>
  <si>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</si>
  <si>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</si>
  <si>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</si>
  <si>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</si>
  <si>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</si>
  <si>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</si>
  <si>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</si>
  <si>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</si>
  <si>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</si>
  <si>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</si>
  <si>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</si>
  <si>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</si>
  <si>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</si>
  <si>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</si>
  <si>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</si>
  <si>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</si>
  <si>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</si>
  <si>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</si>
  <si>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</si>
  <si>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</si>
  <si>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</si>
  <si>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</si>
  <si>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</si>
  <si>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</si>
  <si>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</si>
  <si>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</si>
  <si>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</si>
  <si>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</si>
  <si>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</si>
  <si>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</si>
  <si>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</si>
  <si>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</si>
  <si>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</si>
  <si>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</si>
  <si>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</si>
  <si>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</si>
  <si>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</si>
  <si>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</si>
  <si>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</si>
  <si>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</si>
  <si>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</si>
  <si>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</si>
  <si>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</si>
  <si>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</si>
  <si>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</si>
  <si>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</si>
  <si>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</si>
  <si>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</si>
  <si>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</si>
  <si>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</si>
  <si>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</si>
  <si>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</si>
  <si>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</si>
  <si>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</si>
  <si>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</si>
  <si>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</si>
  <si>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</si>
  <si>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</si>
  <si>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</si>
  <si>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</si>
  <si>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</si>
  <si>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</si>
  <si>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</si>
  <si>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</si>
  <si>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</si>
  <si>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</si>
  <si>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</si>
  <si>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</si>
  <si>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</si>
  <si>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</si>
  <si>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</si>
  <si>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</si>
  <si>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</si>
  <si>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</si>
  <si>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</si>
  <si>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</si>
  <si>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</si>
  <si>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</si>
  <si>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</si>
  <si>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</si>
  <si>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</si>
  <si>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</si>
  <si>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</si>
  <si>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</si>
  <si>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</si>
  <si>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</si>
  <si>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</si>
  <si>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</si>
  <si>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</si>
  <si>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</si>
  <si>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</si>
  <si>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</si>
  <si>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</si>
  <si>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</si>
  <si>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</si>
  <si>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</si>
  <si>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</si>
  <si>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</si>
  <si>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</si>
  <si>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</si>
  <si>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</si>
  <si>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</si>
  <si>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</si>
  <si>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</si>
  <si>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</si>
  <si>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</si>
  <si>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</si>
  <si>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</si>
  <si>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</si>
  <si>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</si>
  <si>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</si>
  <si>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</si>
  <si>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</si>
  <si>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</si>
  <si>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</si>
  <si>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</si>
  <si>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</si>
  <si>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</si>
  <si>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</si>
  <si>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</si>
  <si>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</si>
  <si>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</si>
  <si>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</si>
  <si>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</si>
  <si>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</si>
  <si>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</si>
  <si>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</si>
  <si>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</si>
  <si>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</si>
  <si>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</si>
  <si>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</si>
  <si>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</si>
  <si>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</si>
  <si>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</si>
  <si>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</si>
  <si>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</si>
  <si>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</si>
  <si>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</si>
  <si>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</si>
  <si>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</si>
  <si>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</si>
  <si>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</si>
  <si>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</si>
  <si>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</si>
  <si>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</si>
  <si>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</si>
  <si>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</si>
  <si>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</si>
  <si>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</si>
  <si>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</si>
  <si>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</si>
  <si>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</si>
  <si>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</si>
  <si>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</si>
  <si>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</si>
  <si>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</si>
  <si>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</si>
  <si>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</si>
  <si>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</si>
  <si>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</si>
  <si>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</si>
  <si>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</si>
  <si>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</si>
  <si>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</si>
  <si>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</si>
  <si>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</si>
  <si>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</si>
  <si>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</si>
  <si>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</si>
  <si>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</si>
  <si>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</si>
  <si>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</si>
  <si>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</si>
  <si>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</si>
  <si>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</si>
  <si>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</si>
  <si>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</si>
  <si>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</si>
  <si>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</si>
  <si>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</si>
  <si>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</si>
  <si>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</si>
  <si>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</si>
  <si>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</si>
  <si>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</si>
  <si>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</si>
  <si>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</si>
  <si>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</si>
  <si>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</si>
  <si>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</si>
  <si>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</si>
  <si>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</si>
  <si>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</si>
  <si>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</si>
  <si>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</si>
  <si>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</si>
  <si>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</si>
  <si>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</si>
  <si>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</si>
  <si>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</si>
  <si>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</si>
  <si>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</si>
  <si>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</si>
  <si>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</si>
  <si>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</si>
  <si>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</si>
  <si>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</si>
  <si>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</si>
  <si>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</si>
  <si>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</si>
  <si>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</si>
  <si>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</si>
  <si>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</si>
  <si>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</si>
  <si>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</si>
  <si>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</si>
  <si>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</si>
  <si>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</si>
  <si>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</si>
  <si>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</si>
  <si>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</si>
  <si>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</si>
  <si>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</si>
  <si>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</si>
  <si>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</si>
  <si>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</si>
  <si>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</si>
  <si>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</si>
  <si>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</si>
  <si>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</si>
  <si>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</si>
  <si>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</si>
  <si>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</si>
  <si>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</si>
  <si>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</si>
  <si>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</si>
  <si>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</si>
  <si>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</si>
  <si>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</si>
  <si>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</si>
  <si>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</si>
  <si>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</si>
  <si>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</si>
  <si>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</si>
  <si>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</si>
  <si>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</si>
  <si>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</si>
  <si>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</si>
  <si>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</si>
  <si>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</si>
  <si>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</si>
  <si>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</si>
  <si>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</si>
  <si>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</si>
  <si>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</si>
  <si>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</si>
  <si>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</si>
  <si>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</si>
  <si>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</si>
  <si>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</si>
  <si>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</si>
  <si>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</si>
  <si>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</si>
  <si>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</si>
  <si>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</si>
  <si>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</si>
  <si>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</si>
  <si>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</si>
  <si>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</si>
  <si>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</si>
  <si>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</si>
  <si>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</si>
  <si>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</si>
  <si>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</si>
  <si>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</si>
  <si>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</si>
  <si>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</si>
  <si>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</si>
  <si>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</si>
  <si>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</si>
  <si>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</si>
  <si>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</si>
  <si>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</si>
  <si>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</si>
  <si>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</si>
  <si>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</si>
  <si>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</si>
  <si>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</si>
  <si>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</si>
  <si>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</si>
  <si>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</si>
  <si>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</si>
  <si>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</si>
  <si>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</si>
  <si>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</si>
  <si>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</si>
  <si>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</si>
  <si>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</si>
  <si>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</si>
  <si>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</si>
  <si>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</si>
  <si>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</si>
  <si>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</si>
  <si>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</si>
  <si>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</si>
  <si>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</si>
  <si>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</si>
  <si>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</si>
  <si>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</si>
  <si>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</si>
  <si>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</si>
  <si>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</si>
  <si>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</si>
  <si>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</si>
  <si>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</si>
  <si>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</si>
  <si>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</si>
  <si>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</si>
  <si>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</si>
  <si>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</si>
  <si>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</si>
  <si>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</si>
  <si>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</si>
  <si>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</si>
  <si>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</si>
  <si>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</si>
  <si>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</si>
  <si>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</si>
  <si>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</si>
  <si>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</si>
  <si>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</si>
  <si>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</si>
  <si>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</si>
  <si>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</si>
  <si>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</si>
  <si>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</si>
  <si>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</si>
  <si>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</si>
  <si>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</si>
  <si>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</si>
  <si>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</si>
  <si>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</si>
  <si>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</si>
  <si>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</si>
  <si>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</si>
  <si>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</si>
  <si>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</si>
  <si>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</si>
  <si>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</si>
  <si>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</si>
  <si>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</si>
  <si>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</si>
  <si>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</si>
  <si>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</si>
  <si>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</si>
  <si>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</si>
  <si>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</si>
  <si>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</si>
  <si>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</si>
  <si>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</si>
  <si>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</si>
  <si>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</si>
  <si>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</si>
  <si>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</si>
  <si>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</si>
  <si>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</si>
  <si>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</si>
  <si>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</si>
  <si>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</si>
  <si>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</si>
  <si>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</si>
  <si>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</si>
  <si>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</si>
  <si>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</si>
  <si>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</si>
  <si>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</si>
  <si>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</si>
  <si>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</si>
  <si>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</si>
  <si>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</si>
  <si>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</si>
  <si>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</si>
  <si>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</si>
  <si>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</si>
  <si>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</si>
  <si>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</si>
  <si>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</si>
  <si>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</si>
  <si>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</si>
  <si>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</si>
  <si>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</si>
  <si>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</si>
  <si>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</si>
  <si>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</si>
  <si>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</si>
  <si>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</si>
  <si>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</si>
  <si>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</si>
  <si>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</si>
  <si>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</si>
  <si>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</si>
  <si>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</si>
  <si>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</si>
  <si>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</si>
  <si>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</si>
  <si>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</si>
  <si>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</si>
  <si>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</si>
  <si>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</si>
  <si>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</si>
  <si>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</si>
  <si>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</si>
  <si>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</si>
  <si>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</si>
  <si>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</si>
  <si>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</si>
  <si>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</si>
  <si>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</si>
  <si>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</si>
  <si>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</si>
  <si>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</si>
  <si>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</si>
  <si>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</si>
  <si>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</si>
  <si>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</si>
  <si>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</si>
  <si>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</si>
  <si>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</si>
  <si>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</si>
  <si>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</si>
  <si>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</si>
  <si>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</si>
  <si>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</si>
  <si>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</si>
  <si>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</si>
  <si>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</si>
  <si>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</si>
  <si>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</si>
  <si>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</si>
  <si>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</si>
  <si>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</si>
  <si>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</si>
  <si>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</si>
  <si>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</si>
  <si>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</si>
  <si>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</si>
  <si>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</si>
  <si>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</si>
  <si>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</si>
  <si>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</si>
  <si>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</si>
  <si>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</si>
  <si>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</si>
  <si>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</si>
  <si>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</si>
  <si>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</si>
  <si>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</si>
  <si>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</si>
  <si>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</si>
  <si>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</si>
  <si>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</si>
  <si>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</si>
  <si>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</si>
  <si>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</si>
  <si>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</si>
  <si>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</si>
  <si>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</si>
  <si>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</si>
  <si>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</si>
  <si>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</si>
  <si>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</si>
  <si>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</si>
  <si>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</si>
  <si>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</si>
  <si>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</si>
  <si>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</si>
  <si>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</si>
  <si>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</si>
  <si>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</si>
  <si>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</si>
  <si>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</si>
  <si>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</si>
  <si>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</si>
  <si>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</si>
  <si>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</si>
  <si>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</si>
  <si>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</si>
  <si>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</si>
  <si>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</si>
  <si>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</si>
  <si>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</si>
  <si>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</si>
  <si>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</si>
  <si>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</si>
  <si>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</si>
  <si>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</si>
  <si>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</si>
  <si>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</si>
  <si>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</si>
  <si>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</si>
  <si>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</si>
  <si>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</si>
  <si>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</si>
  <si>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</si>
  <si>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</si>
  <si>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</si>
  <si>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</si>
  <si>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</si>
  <si>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</si>
  <si>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</si>
  <si>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</si>
  <si>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</si>
  <si>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</si>
  <si>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</si>
  <si>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</si>
  <si>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</si>
  <si>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</si>
  <si>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</si>
  <si>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</si>
  <si>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</si>
  <si>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90 mins</t>
  </si>
  <si>
    <t xml:space="preserve"> PCM-20251018-00002059 </t>
  </si>
  <si>
    <t>50 mins</t>
  </si>
  <si>
    <t xml:space="preserve"> PCM-20251018-00002021 </t>
  </si>
  <si>
    <t>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</si>
  <si>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</si>
  <si>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</si>
  <si>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</si>
  <si>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</si>
  <si>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</si>
  <si>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</si>
  <si>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</si>
  <si>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</si>
  <si>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</si>
  <si>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</si>
  <si>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</si>
  <si>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</si>
  <si>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</si>
  <si>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</si>
  <si>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cell still down at LTE die to Rectifire module issue , under arrangement</t>
  </si>
  <si>
    <t>PCM-20251018-00001997</t>
  </si>
  <si>
    <t xml:space="preserve">ETA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</si>
</sst>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285.96553715277696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5.4702246527740499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45948.913963078703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45948.913963078703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45948.913963078703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45948.913963078703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45948.913963078703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45948.913963078703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45948.913963078703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45948.913963078703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45948.913963078703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45948.913963078703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45948.913963078703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45948.913963078703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45948.913963078703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45948.913963078703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45948.913963078703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45948.913963078703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45948.913963078703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45948.913963078703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45948.913963078703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45948.913963078703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45948.913963078703</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45948.913963078703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45948.913963078703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45948.913963078703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45948.913963078703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45948.913963078703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45948.913963078703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45948.913963078703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45948.913963078703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45948.913963078703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45948.913963078703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45948.913963078703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45948.913963078703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45948.913963078703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45948.913963078703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45948.913963078703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45948.913963078703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45948.913963078703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45948.913963078703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45948.913963078703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45948.913963078703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45948.913963078703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45948.913963078703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45948.913963078703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45948.913963078703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45948.913963078703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45948.913963078703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45948.913963078703</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45948.913963078703</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45948.913963078703</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45948.913963078703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45948.913963078703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45948.913963078703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45948.913963078703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45948.913963078703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45948.913963078703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45948.913963078703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45948.913963078703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45948.913963078703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45948.913963078703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45948.913963078703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45948.913963078703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45948.913963078703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45948.913963078703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45948.913963078703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45948.913963078703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45948.913963078703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45948.913963078703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45948.913963078703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45948.913963078703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45948.913963078703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45948.913963078703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45948.913963078703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45948.913963078703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45948.913963078703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45948.913963078703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45948.913963078703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45948.913963078703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45948.913963078703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45948.913963078703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45948.913963078703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45948.913963078703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45948.913963078703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45948.913963078703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45948.913963078703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45948.913963078703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45948.913963078703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45948.913963078703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45948.913963078703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45948.913963078703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45948.913963078703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45948.913963078703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45948.913963078703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45948.913963078703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45948.913963078703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45948.913963078703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45948.913963078703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45948.913963078703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45948.913963078703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45948.913963078703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45948.913963078703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45948.913963078703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45948.913963078703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45948.913963078703</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45948.913963078703</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45948.913963078703</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142.1868797453717</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123.91412511574163</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4.4181876157381339</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45948.913963078703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45948.913963078703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45948.913963078703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45948.913963078703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45948.913963078703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45948.913963078703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45948.913963078703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45948.913963078703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45948.913963078703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45948.913963078703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45948.913963078703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45948.913963078703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45948.913963078703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45948.913963078703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45948.913963078703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45948.913963078703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45948.913963078703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45948.913963078703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45948.913963078703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45948.913963078703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45948.913963078703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45948.913963078703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45948.913963078703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45948.913963078703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45948.913963078703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45948.913963078703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45948.913963078703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45948.913963078703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45948.913963078703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45948.913963078703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45948.913963078703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45948.913963078703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45948.913963078703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45948.913963078703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45948.913963078703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45948.913963078703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45948.913963078703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45948.913963078703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45948.913963078703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45948.913963078703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45948.913963078703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45948.913963078703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45948.913963078703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45948.913963078703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45948.913963078703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45948.913963078703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45948.913963078703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45948.913963078703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45948.913963078703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45948.913963078703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45948.913963078703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45948.913963078703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45948.913963078703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45948.913963078703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45948.913963078703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45948.913963078703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45948.913963078703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45948.913963078703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45948.913963078703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45948.913963078703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45948.913963078703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45948.913963078703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45948.913963078703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45948.913963078703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45948.913963078703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45948.913963078703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45948.913963078703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45948.913963078703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45948.913963078703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45948.913963078703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45948.913963078703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45948.913963078703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45948.913963078703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45948.913963078703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45948.913963078703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45948.913963078703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45948.913963078703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45948.913963078703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45948.913963078703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45948.913963078703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45948.913963078703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45948.913963078703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45948.913963078703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45948.913963078703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45948.913963078703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45948.913963078703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45948.913963078703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45948.913963078703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45948.913963078703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45948.913963078703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45948.913963078703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45948.913963078703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45948.913963078703</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D4" sqref="D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45948.913963078703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45948.913963078703</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45948.913963078703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45948.913963078703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45948.913963078703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45948.913963078703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45948.913963078703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45948.913963078703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45948.913963078703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45948.913963078703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45948.913963078703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45948.913963078703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45948.913963078703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45948.913963078703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45948.913963078703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45948.913963078703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45948.913963078703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45948.913963078703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45948.913963078703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45948.913963078703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45948.913963078703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45948.913963078703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45948.913963078703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45948.913963078703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45948.913963078703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45948.913963078703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45948.913963078703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45948.913963078703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45948.913963078703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45948.913963078703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45948.913963078703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45948.913963078703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45948.913963078703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45948.913963078703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45948.913963078703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45948.913963078703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45948.913963078703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45948.913963078703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45948.913963078703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45948.913963078703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45948.913963078703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45948.913963078703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45948.913963078703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45948.913963078703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45948.913963078703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45948.913963078703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45948.913963078703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45948.913963078703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45948.913963078703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45948.913963078703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45948.913963078703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45948.913963078703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45948.913963078703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45948.913963078703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45948.913963078703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45948.913963078703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45948.913963078703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45948.913963078703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45948.913963078703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45948.913963078703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45948.913963078703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45948.913963078703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45948.913963078703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45948.913963078703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45948.913963078703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45948.913963078703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45948.913963078703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45948.913963078703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45948.913963078703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45948.913963078703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45948.913963078703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45948.913963078703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45948.913963078703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45948.913963078703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45948.913963078703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45948.913963078703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45948.913963078703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45948.913963078703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45948.913963078703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45948.913963078703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45948.913963078703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45948.913963078703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45948.913963078703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45948.913963078703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45948.913963078703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45948.913963078703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45948.913963078703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45948.913963078703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45948.913963078703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45948.913963078703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45948.913963078703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45948.913963078703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45948.913963078703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45948.913963078703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45948.913963078703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45948.913963078703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45948.913963078703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45948.913963078703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45948.913963078703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45948.913963078703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45948.913963078703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45948.913963078703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45948.913963078703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45948.913963078703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45948.913963078703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45948.913963078703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45948.913963078703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45948.913963078703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45948.913963078703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45948.913963078703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45948.913963078703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45948.913963078703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45948.913963078703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45948.913963078703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45948.913963078703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45948.913963078703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45948.913963078703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45948.913963078703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45948.913963078703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45948.913963078703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45948.913963078703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45948.913963078703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45948.913963078703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45948.913963078703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45948.913963078703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45948.913963078703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45948.913963078703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45948.913963078703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45948.913963078703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45948.913963078703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45948.913963078703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45948.913963078703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45948.913963078703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45948.913963078703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45948.913963078703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45948.913963078703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45948.913963078703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45948.913963078703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45948.913963078703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45948.913963078703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45948.913963078703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45948.913963078703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45948.913963078703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45948.913963078703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45948.913963078703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45948.913963078703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45948.913963078703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45948.913963078703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45948.913963078703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45948.913963078703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45948.913963078703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45948.913963078703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45948.913963078703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45948.913963078703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45948.913963078703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45948.913963078703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45948.913963078703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45948.913963078703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45948.913963078703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45948.913963078703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45948.913963078703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45948.913963078703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45948.913963078703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45948.913963078703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45948.913963078703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45948.913963078703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45948.913963078703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45948.913963078703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45948.913963078703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45948.913963078703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45948.913963078703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45948.913963078703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45948.913963078703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45948.913963078703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45948.913963078703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45948.913963078703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45948.913963078703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45948.913963078703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45948.913963078703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45948.913963078703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45948.913963078703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45948.913963078703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45948.913963078703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45948.913963078703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45948.913963078703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45948.913963078703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45948.913963078703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45948.913963078703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45948.913963078703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45948.913963078703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45948.913963078703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45948.913963078703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45948.913963078703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45948.913963078703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45948.913963078703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45948.913963078703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45948.913963078703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45948.913963078703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45948.913963078703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45948.913963078703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45948.913963078703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45948.913963078703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45948.913963078703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45948.913963078703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45948.913963078703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45948.913963078703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45948.913963078703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45948.913963078703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45948.913963078703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45948.913963078703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45948.913963078703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45948.913963078703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45948.913963078703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45948.913963078703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45948.913963078703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45948.913963078703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45948.913963078703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45948.913963078703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45948.913963078703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45948.913963078703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45948.913963078703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45948.913963078703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45948.913963078703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45948.913963078703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45948.913963078703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45948.913963078703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45948.913963078703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45948.913963078703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45948.913963078703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45948.913963078703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45948.913963078703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45948.913963078703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45948.913963078703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45948.913963078703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45948.913963078703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45948.913963078703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45948.913963078703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45948.913963078703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45948.913963078703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45948.913963078703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45948.913963078703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45948.913963078703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45948.913963078703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45948.913963078703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45948.913963078703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45948.913963078703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45948.913963078703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45948.913963078703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45948.913963078703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45948.913963078703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45948.913963078703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45948.913963078703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45948.913963078703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45948.913963078703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45948.913963078703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45948.913963078703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45948.913963078703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45948.913963078703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45948.913963078703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45948.913963078703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45948.913963078703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45948.913963078703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45948.913963078703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45948.913963078703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45948.913963078703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45948.913963078703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45948.913963078703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45948.913963078703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45948.913963078703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45948.913963078703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45948.913963078703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45948.913963078703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45948.913963078703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45948.913963078703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45948.913963078703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45948.913963078703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45948.913963078703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45948.913963078703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45948.913963078703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45948.913963078703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45948.913963078703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45948.913963078703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45948.913963078703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45948.913963078703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45948.913963078703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45948.913963078703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45948.913963078703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45948.913963078703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45948.913963078703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45948.913963078703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45948.913963078703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45948.913963078703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45948.913963078703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45948.913963078703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45948.913963078703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45948.913963078703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45948.913963078703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45948.913963078703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45948.913963078703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45948.913963078703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45948.913963078703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45948.913963078703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45948.913963078703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45948.913963078703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45948.913963078703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45948.913963078703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45948.913963078703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45948.913963078703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45948.913963078703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45948.913963078703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45948.913963078703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45948.913963078703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45948.913963078703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45948.913963078703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45948.913963078703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45948.913963078703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45948.913963078703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45948.913963078703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45948.913963078703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45948.913963078703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45948.913963078703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45948.913963078703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45948.913963078703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45948.913963078703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45948.913963078703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45948.913963078703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45948.913963078703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45948.913963078703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45948.913963078703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45948.913963078703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45948.913963078703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45948.913963078703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45948.913963078703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45948.913963078703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45948.913963078703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45948.913963078703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45948.913963078703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45948.913963078703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45948.913963078703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45948.913963078703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45948.913963078703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45948.913963078703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45948.913963078703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45948.913963078703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45948.913963078703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45948.913963078703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45948.913963078703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45948.913963078703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45948.913963078703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45948.913963078703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45948.913963078703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45948.913963078703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45948.913963078703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45948.913963078703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45948.913963078703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45948.913963078703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45948.913963078703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45948.913963078703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45948.913963078703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45948.913963078703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45948.913963078703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45948.913963078703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45948.913963078703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45948.913963078703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45948.913963078703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45948.913963078703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45948.913963078703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45948.913963078703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45948.913963078703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45948.913963078703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45948.913963078703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45948.913963078703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45948.913963078703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45948.913963078703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45948.913963078703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45948.913963078703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45948.913963078703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45948.913963078703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45948.913963078703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45948.913963078703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45948.913963078703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45948.913963078703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45948.913963078703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45948.913963078703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45948.913963078703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45948.913963078703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45948.913963078703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45948.913963078703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45948.913963078703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45948.913963078703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45948.913963078703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45948.913963078703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45948.913963078703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45948.913963078703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45948.913963078703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45948.913963078703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45948.913963078703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45948.913963078703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45948.913963078703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45948.913963078703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45948.913963078703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45948.913963078703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45948.913963078703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45948.913963078703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45948.913963078703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45948.913963078703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45948.913963078703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45948.913963078703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45948.913963078703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45948.913963078703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45948.913963078703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45948.913963078703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45948.913963078703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45948.913963078703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45948.913963078703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45948.913963078703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45948.913963078703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45948.913963078703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45948.913963078703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45948.913963078703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45948.913963078703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45948.913963078703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45948.913963078703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45948.913963078703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45948.913963078703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45948.913963078703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45948.913963078703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45948.913963078703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45948.913963078703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45948.913963078703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45948.913963078703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45948.913963078703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45948.913963078703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45948.913963078703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45948.913963078703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45948.913963078703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45948.913963078703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45948.913963078703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45948.913963078703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45948.913963078703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45948.913963078703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45948.913963078703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45948.913963078703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45948.913963078703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45948.913963078703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45948.913963078703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45948.913963078703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45948.913963078703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45948.913963078703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45948.913963078703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45948.913963078703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45948.913963078703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45948.913963078703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45948.913963078703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45948.913963078703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45948.913963078703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45948.913963078703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45948.913963078703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45948.913963078703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45948.913963078703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45948.913963078703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45948.913963078703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45948.913963078703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45948.913963078703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45948.913963078703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45948.913963078703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45948.913963078703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45948.913963078703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45948.913963078703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45948.913963078703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45948.913963078703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45948.913963078703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45948.913963078703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45948.913963078703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45948.913963078703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45948.913963078703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45948.913963078703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45948.913963078703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45948.913963078703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45948.913963078703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45948.913963078703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45948.913963078703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45948.913963078703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45948.913963078703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45948.913963078703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45948.913963078703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45948.913963078703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45948.913963078703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45948.913963078703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45948.913963078703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45948.913963078703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45948.913963078703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45948.913963078703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45948.913963078703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45948.913963078703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45948.913963078703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45948.913963078703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45948.913963078703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45948.913963078703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45948.913963078703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45948.913963078703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45948.913963078703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45948.913963078703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45948.913963078703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45948.913963078703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45948.913963078703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45948.913963078703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45948.913963078703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45948.913963078703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45948.913963078703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45948.913963078703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45948.913963078703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45948.913963078703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45948.913963078703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45948.913963078703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45948.913963078703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45948.913963078703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45948.913963078703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45948.913963078703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45948.913963078703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45948.913963078703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45948.913963078703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45948.913963078703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45948.913963078703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45948.913963078703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45948.913963078703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45948.913963078703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45948.913963078703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45948.913963078703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45948.913963078703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45948.913963078703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45948.913963078703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45948.913963078703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45948.913963078703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45948.913963078703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45948.913963078703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45948.913963078703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45948.913963078703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45948.913963078703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45948.913963078703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45948.913963078703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45948.913963078703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45948.913963078703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45948.913963078703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45948.913963078703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45948.913963078703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45948.913963078703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45948.913963078703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45948.913963078703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45948.913963078703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45948.913963078703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45948.913963078703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45948.913963078703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45948.913963078703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45948.913963078703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45948.913963078703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45948.913963078703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45948.913963078703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45948.913963078703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45948.913963078703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45948.913963078703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45948.913963078703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45948.913963078703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45948.913963078703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45948.913963078703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45948.913963078703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45948.913963078703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45948.913963078703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45948.913963078703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45948.913963078703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45948.913963078703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45948.913963078703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45948.913963078703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45948.913963078703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45948.913963078703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45948.913963078703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45948.913963078703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45948.913963078703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45948.913963078703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45948.913963078703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45948.913963078703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45948.913963078703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45948.913963078703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45948.913963078703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45948.913963078703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45948.913963078703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45948.913963078703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45948.913963078703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45948.913963078703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45948.913963078703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45948.913963078703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45948.913963078703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45948.913963078703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45948.913963078703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45948.913963078703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45948.913963078703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45948.913963078703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45948.913963078703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45948.913963078703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45948.913963078703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45948.913963078703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45948.913963078703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45948.913963078703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45948.913963078703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45948.913963078703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45948.913963078703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45948.913963078703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45948.913963078703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45948.913963078703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45948.913963078703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45948.913963078703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45948.913963078703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45948.913963078703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45948.913963078703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45948.913963078703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45948.913963078703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45948.913963078703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45948.913963078703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45948.913963078703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45948.913963078703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45948.913963078703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45948.913963078703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45948.913963078703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45948.913963078703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45948.913963078703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45948.913963078703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45948.913963078703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45948.913963078703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45948.913963078703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45948.913963078703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45948.913963078703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45948.913963078703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45948.913963078703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45948.913963078703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45948.913963078703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45948.913963078703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45948.913963078703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45948.913963078703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45948.913963078703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45948.913963078703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45948.913963078703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45948.913963078703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45948.913963078703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45948.913963078703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45948.913963078703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45948.913963078703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45948.913963078703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45948.913963078703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45948.913963078703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45948.913963078703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45948.913963078703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45948.913963078703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45948.913963078703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45948.913963078703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45948.913963078703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45948.913963078703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45948.913963078703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45948.913963078703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45948.913963078703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45948.913963078703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45948.913963078703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45948.913963078703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45948.913963078703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45948.913963078703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45948.913963078703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45948.913963078703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45948.913963078703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45948.913963078703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45948.913963078703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45948.913963078703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45948.913963078703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45948.913963078703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45948.913963078703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45948.913963078703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45948.913963078703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45948.913963078703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45948.913963078703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45948.913963078703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45948.913963078703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45948.913963078703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45948.913963078703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45948.913963078703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45948.913963078703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45948.913963078703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45948.913963078703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45948.913963078703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45948.913963078703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45948.913963078703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45948.913963078703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45948.913963078703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45948.913963078703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45948.913963078703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45948.913963078703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45948.913963078703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45948.913963078703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45948.913963078703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45948.913963078703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45948.913963078703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45948.913963078703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45948.913963078703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45948.913963078703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45948.913963078703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45948.913963078703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45948.913963078703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45948.913963078703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45948.913963078703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45948.913963078703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45948.913963078703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45948.913963078703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45948.913963078703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45948.913963078703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45948.913963078703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45948.913963078703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45948.913963078703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45948.913963078703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45948.913963078703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45948.913963078703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45948.913963078703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45948.913963078703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45948.913963078703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45948.913963078703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45948.913963078703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45948.913963078703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45948.913963078703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45948.913963078703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45948.913963078703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45948.913963078703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45948.913963078703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45948.913963078703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45948.913963078703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45948.913963078703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45948.913963078703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45948.913963078703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45948.913963078703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45948.913963078703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45948.913963078703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45948.913963078703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45948.913963078703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45948.913963078703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45948.913963078703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45948.913963078703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45948.913963078703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45948.913963078703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45948.913963078703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45948.913963078703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45948.913963078703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45948.913963078703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45948.913963078703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45948.913963078703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45948.913963078703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45948.913963078703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45948.913963078703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45948.913963078703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45948.913963078703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45948.913963078703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45948.913963078703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45948.913963078703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45948.913963078703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45948.913963078703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45948.913963078703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45948.913963078703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45948.913963078703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45948.913963078703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45948.913963078703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45948.913963078703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45948.913963078703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45948.913963078703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45948.913963078703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45948.913963078703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45948.913963078703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45948.913963078703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45948.913963078703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45948.913963078703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45948.913963078703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45948.913963078703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45948.913963078703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45948.913963078703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45948.913963078703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45948.913963078703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45948.913963078703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45948.913963078703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45948.913963078703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45948.913963078703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45948.913963078703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45948.913963078703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45948.913963078703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45948.913963078703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45948.913963078703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45948.913963078703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45948.913963078703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45948.913963078703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45948.913963078703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45948.913963078703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45948.913963078703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45948.913963078703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45948.913963078703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45948.913963078703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45948.913963078703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45948.913963078703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45948.913963078703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45948.913963078703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45948.913963078703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45948.913963078703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45948.913963078703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45948.913963078703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45948.913963078703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45948.913963078703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45948.913963078703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45948.913963078703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45948.913963078703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45948.913963078703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45948.913963078703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45948.913963078703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45948.913963078703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45948.913963078703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45948.913963078703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45948.913963078703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45948.913963078703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45948.913963078703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45948.913963078703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45948.913963078703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45948.913963078703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45948.913963078703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45948.913963078703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45948.913963078703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45948.913963078703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45948.913963078703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45948.913963078703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45948.913963078703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45948.913963078703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45948.913963078703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45948.913963078703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45948.913963078703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45948.913963078703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45948.913963078703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45948.913963078703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45948.913963078703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45948.913963078703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45948.913963078703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45948.913963078703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45948.913963078703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45948.913963078703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45948.913963078703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45948.913963078703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45948.913963078703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45948.913963078703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45948.913963078703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45948.913963078703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45948.913963078703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45948.913963078703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45948.913963078703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45948.913963078703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45948.913963078703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45948.913963078703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45948.913963078703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45948.913963078703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45948.913963078703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45948.913963078703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45948.913963078703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45948.913963078703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45948.913963078703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45948.913963078703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45948.913963078703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45948.913963078703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45948.913963078703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45948.913963078703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45948.913963078703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45948.913963078703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45948.913963078703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45948.913963078703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45948.913963078703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45948.913963078703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45948.913963078703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45948.913963078703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45948.913963078703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45948.913963078703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45948.913963078703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45948.913963078703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45948.913963078703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45948.913963078703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45948.913963078703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45948.913963078703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45948.913963078703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45948.913963078703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45948.913963078703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45948.913963078703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45948.913963078703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45948.913963078703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45948.913963078703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45948.913963078703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45948.913963078703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45948.913963078703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45948.913963078703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45948.913963078703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45948.913963078703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45948.913963078703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45948.913963078703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45948.913963078703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45948.913963078703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45948.913963078703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45948.913963078703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45948.913963078703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45948.913963078703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45948.913963078703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45948.913963078703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45948.913963078703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45948.913963078703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45948.913963078703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45948.913963078703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45948.913963078703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45948.913963078703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45948.913963078703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45948.913963078703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45948.913963078703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45948.913963078703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45948.913963078703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45948.913963078703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45948.913963078703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45948.913963078703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45948.913963078703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45948.913963078703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45948.913963078703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45948.913963078703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45948.913963078703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45948.913963078703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45948.913963078703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45948.913963078703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45948.913963078703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45948.913963078703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45948.913963078703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45948.913963078703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45948.913963078703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45948.913963078703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45948.913963078703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45948.913963078703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45948.913963078703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45948.913963078703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45948.913963078703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45948.913963078703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45948.913963078703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45948.913963078703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45948.913963078703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45948.913963078703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45948.913963078703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45948.913963078703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45948.913963078703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45948.913963078703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45948.913963078703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45948.913963078703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45948.913963078703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45948.913963078703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45948.913963078703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45948.913963078703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45948.913963078703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45948.913963078703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45948.913963078703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45948.913963078703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45948.913963078703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45948.913963078703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45948.913963078703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45948.913963078703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45948.913963078703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45948.913963078703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45948.913963078703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45948.913963078703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45948.913963078703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45948.913963078703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45948.913963078703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45948.913963078703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45948.913963078703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45948.913963078703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45948.913963078703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45948.913963078703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45948.913963078703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45948.913963078703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45948.913963078703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45948.913963078703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45948.913963078703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45948.913963078703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45948.913963078703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45948.913963078703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45948.913963078703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45948.913963078703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45948.913963078703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45948.913963078703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45948.913963078703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45948.913963078703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45948.913963078703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45948.913963078703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45948.913963078703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45948.913963078703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45948.913963078703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45948.913963078703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45948.913963078703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45948.913963078703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45948.913963078703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45948.913963078703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45948.913963078703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45948.913963078703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45948.913963078703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45948.913963078703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45948.913963078703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45948.913963078703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45948.913963078703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45948.913963078703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45948.913963078703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45948.913963078703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45948.913963078703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45948.913963078703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45948.913963078703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45948.913963078703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45948.913963078703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45948.913963078703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45948.913963078703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45948.913963078703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45948.913963078703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45948.913963078703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45948.913963078703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45948.913963078703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45948.913963078703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45948.913963078703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45948.913963078703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45948.913963078703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45948.913963078703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45948.913963078703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45948.913963078703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45948.913963078703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45948.913963078703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45948.913963078703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45948.913963078703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45948.913963078703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45948.913963078703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45948.913963078703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45948.913963078703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45948.913963078703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45948.913963078703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45948.913963078703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45948.913963078703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45948.913963078703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45948.913963078703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45948.913963078703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45948.913963078703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45948.913963078703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45948.913963078703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45948.913963078703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45948.913963078703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45948.913963078703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45948.913963078703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45948.913963078703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45948.913963078703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45948.913963078703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45948.913963078703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45948.913963078703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45948.913963078703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45948.913963078703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45948.913963078703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45948.913963078703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45948.913963078703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45948.913963078703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45948.913963078703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45948.913963078703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45948.913963078703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45948.913963078703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45948.913963078703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45948.913963078703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45948.913963078703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45948.913963078703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45948.913963078703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45948.913963078703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45948.913963078703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45948.913963078703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45948.913963078703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45948.913963078703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45948.913963078703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45948.913963078703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45948.913963078703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45948.913963078703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45948.913963078703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45948.913963078703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45948.913963078703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45948.913963078703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45948.913963078703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45948.913963078703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45948.913963078703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45948.913963078703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45948.913963078703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45948.913963078703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45948.913963078703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45948.913963078703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45948.913963078703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45948.913963078703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45948.913963078703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45948.913963078703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45948.913963078703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45948.913963078703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45948.913963078703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45948.913963078703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45948.913963078703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45948.913963078703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45948.913963078703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45948.913963078703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45948.913963078703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45948.913963078703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45948.913963078703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45948.913963078703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45948.913963078703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45948.913963078703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45948.913963078703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45948.913963078703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45948.913963078703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45948.913963078703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45948.913963078703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45948.913963078703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45948.913963078703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45948.913963078703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45948.913963078703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45948.913963078703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45948.913963078703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45948.913963078703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45948.913963078703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45948.913963078703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45948.913963078703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45948.913963078703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45948.913963078703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45948.913963078703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45948.913963078703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45948.913963078703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45948.913963078703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45948.913963078703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45948.913963078703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45948.913963078703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45948.913963078703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45948.913963078703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45948.913963078703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45948.913963078703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45948.913963078703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45948.913963078703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45948.913963078703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45948.913963078703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45948.913963078703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45948.913963078703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45948.913963078703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45948.913963078703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45948.913963078703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45948.913963078703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45948.913963078703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45948.913963078703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45948.913963078703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39057</v>
      </c>
      <c r="B2" s="98" t="str">
        <f>IFERROR(VLOOKUP(D2,DB!A:K,11,0),"")</f>
        <v>R4</v>
      </c>
      <c r="C2" s="99">
        <v>1</v>
      </c>
      <c r="D2" s="95" t="s">
        <v>35082</v>
      </c>
      <c r="E2" s="100" t="s">
        <v>38964</v>
      </c>
      <c r="F2" s="101">
        <v>45703.480717592596</v>
      </c>
      <c r="G2" s="102">
        <f ca="1">IFERROR(NOW()-F2,"")</f>
        <v>245.4332454861069</v>
      </c>
      <c r="H2" s="101">
        <v>45703.474768518521</v>
      </c>
      <c r="I2" s="98" t="str">
        <f>IFERROR(VLOOKUP(D2,DB!A:F,6,0),"")</f>
        <v>SCECO</v>
      </c>
      <c r="J2" s="98" t="str">
        <f>IFERROR(VLOOKUP(D2,DB!A:G,7,0),"")</f>
        <v>Dead</v>
      </c>
      <c r="K2" s="103" t="s">
        <v>39058</v>
      </c>
      <c r="L2" s="95" t="str">
        <f>IFERROR(VLOOKUP(D2,DB!A:I,9,0),"")</f>
        <v>Latis</v>
      </c>
    </row>
    <row r="3" spans="1:16" ht="15" customHeight="1">
      <c r="A3" s="121" t="s">
        <v>39059</v>
      </c>
      <c r="B3" s="121" t="str">
        <f>IFERROR(VLOOKUP(D3,DB!A:K,11,0),"")</f>
        <v>R4</v>
      </c>
      <c r="C3" s="122">
        <v>2</v>
      </c>
      <c r="D3" s="123" t="s">
        <v>28178</v>
      </c>
      <c r="E3" s="100" t="s">
        <v>38964</v>
      </c>
      <c r="F3" s="125">
        <v>45947.495092592595</v>
      </c>
      <c r="G3" s="126">
        <f ca="1">IFERROR(NOW()-F3,"")</f>
        <v>1.4188704861080623</v>
      </c>
      <c r="H3" s="125">
        <v>45947.457812499997</v>
      </c>
      <c r="I3" s="121" t="str">
        <f>IFERROR(VLOOKUP(D3,DB!A:F,6,0),"")</f>
        <v>SCECO</v>
      </c>
      <c r="J3" s="121" t="str">
        <f>IFERROR(VLOOKUP(D3,DB!A:G,7,0),"")</f>
        <v>Dead</v>
      </c>
      <c r="K3" s="127" t="s">
        <v>39060</v>
      </c>
      <c r="L3" s="123" t="str">
        <f>IFERROR(VLOOKUP(D3,DB!A:I,9,0),"")</f>
        <v>Latis</v>
      </c>
    </row>
    <row r="4" spans="1:16" ht="15" customHeight="1">
      <c r="A4" s="121" t="s">
        <v>39061</v>
      </c>
      <c r="B4" s="121" t="str">
        <f>IFERROR(VLOOKUP(D4,DB!A:K,11,0),"")</f>
        <v>R4</v>
      </c>
      <c r="C4" s="122">
        <v>1</v>
      </c>
      <c r="D4" s="95" t="s">
        <v>36696</v>
      </c>
      <c r="E4" s="100" t="s">
        <v>38964</v>
      </c>
      <c r="F4" s="125">
        <v>45948.859212962961</v>
      </c>
      <c r="G4" s="126">
        <f ca="1">IFERROR(NOW()-F4,"")</f>
        <v>5.475011574162636E-2</v>
      </c>
      <c r="H4" s="125">
        <v>45948.853402777779</v>
      </c>
      <c r="I4" s="121" t="str">
        <f>IFERROR(VLOOKUP(D4,DB!A:F,6,0),"")</f>
        <v>Generator-SG</v>
      </c>
      <c r="J4" s="121" t="str">
        <f>IFERROR(VLOOKUP(D4,DB!A:G,7,0),"")</f>
        <v>Dead</v>
      </c>
      <c r="K4" s="127" t="s">
        <v>39062</v>
      </c>
      <c r="L4" s="123" t="str">
        <f>IFERROR(VLOOKUP(D4,DB!A:I,9,0),"")</f>
        <v>Latis</v>
      </c>
    </row>
    <row r="5" spans="1:16" ht="15" customHeight="1">
      <c r="A5" s="121" t="s">
        <v>39063</v>
      </c>
      <c r="B5" s="121" t="str">
        <f>IFERROR(VLOOKUP(D5,DB!A:K,11,0),"")</f>
        <v>R4</v>
      </c>
      <c r="C5" s="122">
        <v>2</v>
      </c>
      <c r="D5" s="123" t="s">
        <v>25878</v>
      </c>
      <c r="E5" s="100" t="s">
        <v>39048</v>
      </c>
      <c r="F5" s="125">
        <v>45948.903252314813</v>
      </c>
      <c r="G5" s="126">
        <f ca="1">IFERROR(NOW()-F5,"")</f>
        <v>1.0710763890529051E-2</v>
      </c>
      <c r="H5" s="125">
        <v>45948.885729166665</v>
      </c>
      <c r="I5" s="121" t="str">
        <f>IFERROR(VLOOKUP(D5,DB!A:F,6,0),"")</f>
        <v>SCECO</v>
      </c>
      <c r="J5" s="121" t="str">
        <f>IFERROR(VLOOKUP(D5,DB!A:G,7,0),"")</f>
        <v>Dead+Dead</v>
      </c>
      <c r="K5" s="127" t="s">
        <v>39064</v>
      </c>
      <c r="L5" s="123" t="str">
        <f>IFERROR(VLOOKUP(D5,DB!A:I,9,0),"")</f>
        <v>Latis</v>
      </c>
    </row>
    <row r="6" spans="1:16" ht="15" customHeight="1">
      <c r="A6" s="121" t="s">
        <v>39065</v>
      </c>
      <c r="B6" s="121" t="str">
        <f>IFERROR(VLOOKUP(D6,DB!A:K,11,0),"")</f>
        <v>R4</v>
      </c>
      <c r="C6" s="122">
        <v>1</v>
      </c>
      <c r="D6" s="95" t="s">
        <v>28034</v>
      </c>
      <c r="E6" s="100" t="s">
        <v>38964</v>
      </c>
      <c r="F6" s="125">
        <v>45948.885300925926</v>
      </c>
      <c r="G6" s="126">
        <f ca="1">IFERROR(NOW()-F6,"")</f>
        <v>2.866215277754236E-2</v>
      </c>
      <c r="H6" s="125">
        <v>45948.879490740743</v>
      </c>
      <c r="I6" s="121" t="str">
        <f>IFERROR(VLOOKUP(D6,DB!A:F,6,0),"")</f>
        <v>SCECO</v>
      </c>
      <c r="J6" s="121" t="str">
        <f>IFERROR(VLOOKUP(D6,DB!A:G,7,0),"")</f>
        <v>Dead</v>
      </c>
      <c r="K6" s="127" t="s">
        <v>39066</v>
      </c>
      <c r="L6" s="123" t="str">
        <f>IFERROR(VLOOKUP(D6,DB!A:I,9,0),"")</f>
        <v>Latis</v>
      </c>
    </row>
    <row r="7" spans="1:16" ht="15" customHeight="1">
      <c r="A7" s="121"/>
      <c r="B7" s="121" t="str">
        <f>IFERROR(VLOOKUP(D7,DB!A:K,11,0),"")</f>
        <v/>
      </c>
      <c r="C7" s="122"/>
      <c r="D7" s="95"/>
      <c r="E7" s="100"/>
      <c r="F7" s="125"/>
      <c r="G7" s="126">
        <f ca="1">IFERROR(NOW()-F7,"")</f>
        <v>45948.913963078703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45948.913963078703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45948.913963078703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45948.913963078703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45948.913963078703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45948.913963078703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45948.913963078703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45948.913963078703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45948.913963078703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45948.913963078703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45948.913963078703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45948.913963078703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45948.913963078703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45948.913963078703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45948.913963078703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45948.913963078703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45948.913963078703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45948.913963078703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45948.913963078703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45948.913963078703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45948.913963078703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45948.913963078703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45948.913963078703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45948.913963078703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45948.913963078703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45948.913963078703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45948.913963078703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45948.913963078703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45948.913963078703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45948.913963078703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45948.913963078703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45948.913963078703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45948.913963078703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45948.913963078703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45948.913963078703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45948.913963078703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45948.913963078703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45948.913963078703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45948.913963078703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45948.913963078703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45948.913963078703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45948.913963078703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45948.913963078703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45948.913963078703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45948.913963078703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45948.913963078703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45948.913963078703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45948.913963078703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45948.913963078703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45948.913963078703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45948.913963078703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45948.913963078703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45948.913963078703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45948.913963078703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45948.913963078703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45948.913963078703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45948.913963078703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45948.913963078703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45948.913963078703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45948.913963078703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45948.913963078703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45948.913963078703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45948.913963078703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45948.913963078703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45948.913963078703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45948.913963078703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45948.913963078703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45948.913963078703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45948.913963078703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45948.913963078703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45948.913963078703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45948.913963078703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45948.913963078703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45948.913963078703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45948.913963078703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45948.913963078703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45948.913963078703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45948.913963078703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45948.913963078703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45948.913963078703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45948.913963078703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45948.913963078703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45948.913963078703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45948.913963078703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45948.913963078703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45948.913963078703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45948.913963078703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45948.913963078703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45948.913963078703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45948.913963078703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45948.913963078703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45948.913963078703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45948.913963078703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45948.913963078703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45948.913963078703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45948.913963078703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45948.913963078703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45948.913963078703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45948.913963078703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45948.913963078703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45948.913963078703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45948.913963078703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45948.913963078703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45948.913963078703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45948.913963078703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45948.913963078703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45948.913963078703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45948.913963078703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45948.913963078703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45948.913963078703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45948.913963078703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45948.913963078703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45948.913963078703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45948.913963078703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45948.913963078703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45948.913963078703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45948.913963078703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45948.913963078703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45948.913963078703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45948.913963078703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45948.913963078703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45948.913963078703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45948.913963078703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45948.913963078703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45948.913963078703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45948.913963078703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45948.913963078703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45948.913963078703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45948.913963078703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45948.913963078703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45948.913963078703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45948.913963078703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45948.913963078703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45948.913963078703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45948.913963078703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45948.913963078703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45948.913963078703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45948.913963078703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45948.913963078703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45948.913963078703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45948.913963078703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45948.913963078703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45948.913963078703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45948.913963078703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45948.913963078703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45948.913963078703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45948.913963078703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45948.913963078703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45948.913963078703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45948.913963078703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45948.913963078703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45948.913963078703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45948.913963078703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45948.913963078703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45948.913963078703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45948.913963078703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45948.913963078703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45948.913963078703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45948.913963078703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45948.913963078703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45948.913963078703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45948.913963078703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45948.913963078703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45948.913963078703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45948.913963078703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45948.913963078703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45948.913963078703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45948.913963078703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45948.913963078703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45948.913963078703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45948.913963078703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45948.913963078703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45948.913963078703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45948.913963078703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45948.913963078703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45948.913963078703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45948.913963078703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45948.913963078703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45948.913963078703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45948.913963078703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45948.913963078703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45948.913963078703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45948.913963078703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45948.913963078703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45948.913963078703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45948.913963078703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45948.913963078703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45948.913963078703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45948.913963078703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45948.913963078703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45948.913963078703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45948.913963078703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45948.913963078703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45948.913963078703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45948.913963078703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45948.913963078703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45948.913963078703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45948.913963078703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45948.913963078703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45948.913963078703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45948.913963078703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45948.913963078703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45948.913963078703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45948.913963078703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45948.913963078703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45948.913963078703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45948.913963078703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45948.913963078703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45948.913963078703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45948.913963078703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45948.913963078703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45948.913963078703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45948.913963078703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45948.913963078703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45948.913963078703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45948.913963078703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45948.913963078703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45948.913963078703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45948.913963078703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45948.913963078703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45948.913963078703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45948.913963078703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45948.913963078703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45948.913963078703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45948.913963078703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45948.913963078703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45948.913963078703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45948.913963078703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45948.913963078703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45948.913963078703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45948.913963078703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45948.913963078703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45948.913963078703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45948.913963078703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45948.913963078703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45948.913963078703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45948.913963078703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45948.913963078703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45948.913963078703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45948.913963078703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45948.913963078703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45948.913963078703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45948.913963078703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45948.913963078703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45948.913963078703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45948.913963078703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45948.913963078703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45948.913963078703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45948.913963078703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45948.913963078703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45948.913963078703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45948.913963078703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45948.913963078703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45948.913963078703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45948.913963078703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45948.913963078703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45948.913963078703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45948.913963078703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45948.913963078703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45948.913963078703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45948.913963078703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45948.913963078703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45948.913963078703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45948.913963078703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45948.913963078703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45948.913963078703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45948.913963078703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45948.913963078703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45948.913963078703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45948.913963078703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45948.913963078703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45948.913963078703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45948.913963078703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45948.913963078703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45948.913963078703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45948.913963078703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45948.913963078703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45948.913963078703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45948.913963078703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45948.913963078703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45948.913963078703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45948.913963078703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45948.913963078703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45948.913963078703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45948.913963078703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45948.913963078703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45948.913963078703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45948.913963078703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45948.913963078703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45948.913963078703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45948.913963078703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45948.913963078703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45948.913963078703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45948.913963078703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45948.913963078703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45948.913963078703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45948.913963078703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45948.913963078703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45948.913963078703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45948.913963078703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45948.913963078703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45948.913963078703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45948.913963078703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45948.913963078703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45948.913963078703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45948.913963078703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45948.913963078703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45948.913963078703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45948.913963078703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45948.913963078703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45948.913963078703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45948.913963078703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45948.913963078703</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45948.913963078703</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45948.913963078703</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45948.913963078703</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A6" sqref="A6:X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39067</v>
      </c>
      <c r="B2" s="37" t="str">
        <f>IFERROR(VLOOKUP(D2,DB!A:K,11,0),"")</f>
        <v>R5</v>
      </c>
      <c r="C2" s="37">
        <v>3</v>
      </c>
      <c r="D2" s="120" t="s">
        <v>36000</v>
      </c>
      <c r="E2" s="37" t="s">
        <v>38964</v>
      </c>
      <c r="F2" s="38">
        <v>45891.832060185188</v>
      </c>
      <c r="G2" s="151">
        <f ca="1">IFERROR(NOW()-F2,"")</f>
        <v>57.08190289351478</v>
      </c>
      <c r="H2" s="38">
        <v>45891.790393518517</v>
      </c>
      <c r="I2" s="37" t="str">
        <f>IFERROR(VLOOKUP(D2,DB!A:F,6,0),"")</f>
        <v>Generator-SG</v>
      </c>
      <c r="J2" s="37" t="str">
        <f>IFERROR(VLOOKUP(D2,DB!A:G,7,0),"")</f>
        <v>Vandalized</v>
      </c>
      <c r="K2" s="37" t="s">
        <v>39068</v>
      </c>
      <c r="L2" s="37" t="str">
        <f>IFERROR(VLOOKUP(D2,DB!A:I,9,0),"")</f>
        <v>Latis</v>
      </c>
      <c r="M2" s="119"/>
    </row>
    <row r="3" spans="1:13" ht="30.75">
      <c r="A3" s="37" t="s">
        <v>39069</v>
      </c>
      <c r="B3" s="37" t="str">
        <f>IFERROR(VLOOKUP(D3,DB!A:K,11,0),"")</f>
        <v>R5</v>
      </c>
      <c r="C3" s="37">
        <v>1</v>
      </c>
      <c r="D3" s="37" t="s">
        <v>31295</v>
      </c>
      <c r="E3" s="37" t="s">
        <v>39048</v>
      </c>
      <c r="F3" s="38">
        <v>45926.188877314817</v>
      </c>
      <c r="G3" s="151">
        <f t="shared" ref="G3" ca="1" si="0">IFERROR(NOW()-F3,"")</f>
        <v>22.725085763886455</v>
      </c>
      <c r="H3" s="38">
        <v>45926.158159722225</v>
      </c>
      <c r="I3" s="37" t="str">
        <f>IFERROR(VLOOKUP(D3,DB!A:F,6,0),"")</f>
        <v>SCECO</v>
      </c>
      <c r="J3" s="37" t="str">
        <f>IFERROR(VLOOKUP(D3,DB!A:G,7,0),"")</f>
        <v>Good</v>
      </c>
      <c r="K3" s="37" t="s">
        <v>39070</v>
      </c>
      <c r="L3" s="37" t="str">
        <f>IFERROR(VLOOKUP(D3,DB!A:I,9,0),"")</f>
        <v>Latis</v>
      </c>
      <c r="M3" s="119"/>
    </row>
    <row r="4" spans="1:13" ht="30.75">
      <c r="A4" s="37" t="s">
        <v>39071</v>
      </c>
      <c r="B4" s="37" t="str">
        <f>IFERROR(VLOOKUP(D4,DB!A:K,11,0),"")</f>
        <v>R5</v>
      </c>
      <c r="C4" s="37">
        <v>2</v>
      </c>
      <c r="D4" s="37" t="s">
        <v>31159</v>
      </c>
      <c r="E4" s="37" t="s">
        <v>38964</v>
      </c>
      <c r="F4" s="38">
        <v>45944.771574074075</v>
      </c>
      <c r="G4" s="39">
        <f t="shared" ref="G4" ca="1" si="1">IFERROR(NOW()-F4,"")</f>
        <v>4.1423890046280576</v>
      </c>
      <c r="H4" s="38">
        <v>45944.676192129627</v>
      </c>
      <c r="I4" s="37" t="str">
        <f>IFERROR(VLOOKUP(D4,DB!A:F,6,0),"")</f>
        <v>SCECO</v>
      </c>
      <c r="J4" s="37" t="str">
        <f>IFERROR(VLOOKUP(D4,DB!A:G,7,0),"")</f>
        <v>Dead</v>
      </c>
      <c r="K4" s="37" t="s">
        <v>39072</v>
      </c>
      <c r="L4" s="37" t="str">
        <f>IFERROR(VLOOKUP(D4,DB!A:I,9,0),"")</f>
        <v>Latis</v>
      </c>
    </row>
    <row r="5" spans="1:13" ht="45.75">
      <c r="A5" s="164" t="s">
        <v>39073</v>
      </c>
      <c r="B5" s="164" t="str">
        <f>IFERROR(VLOOKUP(D5,DB!A:K,11,0),"")</f>
        <v>R5</v>
      </c>
      <c r="C5" s="164">
        <v>1</v>
      </c>
      <c r="D5" s="164" t="s">
        <v>34747</v>
      </c>
      <c r="E5" s="164" t="s">
        <v>39048</v>
      </c>
      <c r="F5" s="165">
        <v>45948.661111111112</v>
      </c>
      <c r="G5" s="166">
        <f ca="1">IFERROR(NOW()-F5,"")</f>
        <v>0.2528519675906864</v>
      </c>
      <c r="H5" s="165">
        <v>45948.661111111112</v>
      </c>
      <c r="I5" s="164" t="str">
        <f>IFERROR(VLOOKUP(D5,DB!A:F,6,0),"")</f>
        <v>SCECO</v>
      </c>
      <c r="J5" s="164" t="str">
        <f>IFERROR(VLOOKUP(D5,DB!A:G,7,0),"")</f>
        <v>Dead</v>
      </c>
      <c r="K5" s="164" t="s">
        <v>39074</v>
      </c>
      <c r="L5" s="164" t="str">
        <f>IFERROR(VLOOKUP(D5,DB!A:I,9,0),"")</f>
        <v>Latis</v>
      </c>
    </row>
    <row r="6" spans="1:13" ht="15">
      <c r="A6" s="164"/>
      <c r="B6" s="164" t="str">
        <f>IFERROR(VLOOKUP(D6,DB!A:K,11,0),"")</f>
        <v/>
      </c>
      <c r="C6" s="164"/>
      <c r="D6" s="164"/>
      <c r="E6" s="164"/>
      <c r="F6" s="165"/>
      <c r="G6" s="166">
        <f ca="1">IFERROR(NOW()-F6,"")</f>
        <v>45948.913963078703</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45948.913963078703</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45948.913963078703</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45948.913963078703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45948.913963078703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45948.913963078703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45948.913963078703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45948.913963078703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45948.913963078703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45948.913963078703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45948.913963078703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45948.913963078703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45948.913963078703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45948.913963078703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45948.913963078703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45948.913963078703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45948.913963078703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45948.913963078703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45948.913963078703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45948.913963078703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45948.913963078703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45948.913963078703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45948.913963078703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45948.913963078703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45948.913963078703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45948.913963078703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45948.913963078703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45948.913963078703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45948.913963078703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45948.913963078703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45948.913963078703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45948.913963078703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45948.913963078703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45948.913963078703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45948.913963078703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45948.913963078703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45948.913963078703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45948.913963078703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45948.913963078703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45948.913963078703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45948.913963078703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45948.913963078703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45948.913963078703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45948.913963078703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45948.913963078703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45948.913963078703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45948.913963078703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45948.913963078703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45948.913963078703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45948.913963078703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45948.913963078703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45948.913962847226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45948.913962847226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45948.913962847226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45948.913962847226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45948.913963078703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45948.913963078703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45948.913963078703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45948.913963078703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45948.913963078703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45948.913963078703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45948.913963078703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45948.913963078703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45948.913963078703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45948.913963078703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45948.913963078703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45948.913963078703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45948.913963078703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45948.913963078703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45948.913963078703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45948.913963078703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45948.913963078703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45948.913963078703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45948.913963078703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45948.913963078703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45948.913963078703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45948.913963078703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45948.913963078703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45948.913963078703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45948.913963078703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45948.913963078703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45948.913963078703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45948.913963078703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45948.913963078703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45948.913963078703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45948.913963078703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45948.913963078703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45948.913963078703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45948.913963078703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45948.913963078703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45948.913963078703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45948.913963078703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45948.913963078703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45948.913963078703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45948.913963078703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45948.913963078703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45948.913963078703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45948.913963078703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45948.913963078703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45948.913963078703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45948.913963078703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45948.913963078703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45948.913963078703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45948.913963078703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45948.913963078703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45948.913963078703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45948.913963078703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45948.913963078703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45948.913963078703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45948.913963078703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45948.913963078703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45948.913963078703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45948.913963078703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45948.913963078703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45948.913963078703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45948.913963078703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45948.913963078703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45948.913963078703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45948.913963078703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45948.913963078703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45948.913963078703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45948.913963078703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45948.913963078703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45948.913963078703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45948.913963078703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45948.913963078703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45948.913963078703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45948.913963078703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45948.913963078703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45948.913963078703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45948.913963078703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45948.913963078703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45948.913963078703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45948.913963078703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45948.913963078703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45948.913963078703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45948.913963078703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45948.913963078703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45948.913963078703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45948.913963078703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45948.913963078703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45948.913963078703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45948.913963078703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45948.913963078703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45948.913963078703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45948.913963078703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45948.913963078703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45948.913963078703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45948.913963078703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45948.913963078703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45948.913963078703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45948.913963078703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45948.913963078703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45948.913963078703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45948.913963078703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45948.913963078703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45948.913963078703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45948.913963078703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45948.913963078703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45948.913963078703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45948.913963078703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45948.913963078703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45948.913963078703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45948.913963078703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45948.913963078703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45948.913963078703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45948.913963078703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45948.913963078703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45948.913963078703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45948.913963078703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45948.913963078703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45948.913963078703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45948.913963078703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45948.913963078703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45948.913963078703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45948.913963078703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45948.913963078703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45948.913963078703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45948.913963078703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45948.913963078703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45948.913963078703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45948.913963078703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45948.913963078703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45948.913963078703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45948.913963078703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45948.913963078703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45948.913963078703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45948.913963078703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45948.913963078703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45948.913963078703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45948.913963078703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45948.913963078703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45948.913963078703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45948.913963078703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45948.913963078703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45948.913963078703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45948.913963078703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45948.913963078703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45948.913963078703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45948.913963078703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45948.913963078703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45948.913963078703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45948.913963078703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45948.913963078703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45948.913963078703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45948.913963078703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45948.913963078703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45948.913963078703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45948.913963078703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45948.913963078703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45948.913963078703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45948.913963078703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45948.913963078703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45948.913963078703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45948.913963078703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45948.913963078703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45948.913963078703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45948.913963078703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45948.913963078703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45948.913963078703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45948.913963078703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45948.913963078703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45948.913963078703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45948.913963078703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45948.913963078703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45948.913963078703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45948.913963078703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45948.913963078703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45948.913963078703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45948.913963078703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45948.913963078703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45948.913963078703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45948.913963078703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45948.913963078703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45948.913963078703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45948.913963078703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45948.913963078703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45948.913963078703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45948.913963078703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45948.913963078703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45948.913963078703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45948.913963078703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45948.913963078703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45948.913963078703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45948.913963078703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45948.913963078703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45948.913963078703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45948.913963078703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45948.913963078703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45948.913963078703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45948.913963078703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45948.913963078703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45948.913963078703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45948.913963078703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45948.913963078703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45948.913963078703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45948.913963078703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45948.913963078703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45948.913963078703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45948.913963078703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45948.913963078703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45948.913963078703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45948.913963078703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45948.913963078703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45948.913963078703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45948.913963078703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45948.913963078703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45948.913963078703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45948.913963078703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45948.913963078703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45948.913963078703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45948.913963078703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45948.913963078703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45948.913963078703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45948.913963078703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45948.913963078703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45948.913963078703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45948.913963078703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45948.913963078703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45948.913963078703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45948.913963078703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45948.913963078703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45948.913963078703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45948.913963078703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45948.913963078703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45948.913963078703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45948.913963078703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45948.913963078703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45948.913963078703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45948.913963078703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45948.913963078703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45948.913963078703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45948.913963078703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45948.913963078703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45948.913963078703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45948.913963078703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45948.913963078703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45948.913963078703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45948.913963078703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45948.913963078703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45948.913963078703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45948.913963078703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45948.913963078703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45948.913963078703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45948.913963078703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45948.913963078703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45948.913963078703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45948.913963078703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45948.913963078703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45948.913963078703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45948.913963078703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45948.913963078703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45948.913963078703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45948.913963078703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45948.913963078703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45948.913963078703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45948.913963078703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45948.913963078703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45948.913963078703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45948.913963078703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45948.913963078703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45948.913963078703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45948.913963078703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45948.913963078703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45948.913963078703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45948.913963078703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45948.913963078703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45948.913963078703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45948.913963078703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45948.913963078703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45948.913963078703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45948.913963078703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45948.913963078703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45948.913963078703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45948.913963078703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45948.913963078703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45948.913963078703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45948.913963078703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45948.913963078703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45948.913963078703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45948.913963078703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45948.913963078703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45948.913963078703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45948.913963078703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45948.913963078703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45948.913963078703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45948.913963078703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45948.913963078703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45948.913963078703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45948.913963078703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45948.913963078703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45948.913963078703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45948.913963078703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45948.913963078703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45948.913963078703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45948.913963078703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45948.913963078703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45948.913963078703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45948.913963078703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45948.913963078703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45948.913963078703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45948.913963078703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45948.913963078703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45948.913963078703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45948.913963078703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45948.913963078703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45948.913963078703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45948.913963078703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45948.913963078703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45948.913963078703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45948.913963078703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45948.913963078703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45948.913963078703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45948.913963078703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45948.913963078703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45948.913963078703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45948.913963078703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45948.913963078703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45948.913963078703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45948.913963078703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45948.913963078703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45948.913963078703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45948.913963078703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45948.913963078703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45948.913963078703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45948.913963078703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45948.913963078703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45948.913963078703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45948.913963078703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45948.913963078703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45948.913963078703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45948.913963078703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45948.913963078703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45948.913963078703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45948.913963078703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45948.913963078703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45948.913963078703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45948.913963078703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45948.913963078703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45948.913963078703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45948.913963078703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45948.913963078703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45948.913963078703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45948.913963078703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45948.913963078703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45948.913963078703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45948.913963078703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45948.913963078703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45948.913963078703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45948.913963078703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45948.913963078703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45948.913963078703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45948.913963078703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45948.913963078703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45948.913963078703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45948.913963078703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45948.913963078703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45948.913963078703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45948.913963078703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45948.913963078703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45948.913963078703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45948.913963078703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45948.913963078703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45948.913963078703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45948.913963078703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45948.913963078703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45948.913963078703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45948.913963078703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45948.913963078703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45948.913963078703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45948.913963078703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45948.913963078703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45948.913963078703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45948.913963078703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45948.913963078703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45948.913963078703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45948.913963078703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45948.913963078703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45948.913963078703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45948.913963078703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45948.913963078703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45948.913963078703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45948.913963078703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45948.913963078703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45948.913963078703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45948.913963078703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45948.913963078703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45948.913963078703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45948.913963078703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45948.913963078703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45948.913963078703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45948.913963078703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45948.913963078703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45948.913963078703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45948.913963078703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45948.913963078703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45948.913963078703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45948.913963078703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45948.913963078703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45948.913963078703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45948.913963078703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45948.913963078703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45948.913963078703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45948.913963078703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45948.913963078703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45948.913963078703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45948.913963078703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45948.913963078703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45948.913963078703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45948.913963078703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45948.913963078703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45948.913963078703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45948.913963078703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45948.913963078703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45948.913963078703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45948.913963078703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45948.913963078703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45948.913963078703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45948.913963078703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45948.913963078703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45948.913963078703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45948.913963078703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45948.913963078703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45948.913963078703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45948.913963078703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45948.913963078703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45948.913963078703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45948.913963078703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45948.913963078703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45948.913963078703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45948.913963078703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45948.913963078703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45948.913963078703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45948.913963078703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45948.913963078703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45948.913963078703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45948.913963078703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45948.913963078703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45948.913963078703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45948.913963078703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45948.913963078703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45948.913963078703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45948.913963078703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45948.913963078703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45948.913963078703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45948.913963078703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45948.913963078703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45948.913963078703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45948.913963078703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45948.913963078703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45948.913963078703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45948.913963078703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45948.913963078703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45948.913963078703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45948.913963078703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45948.913963078703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45948.913963078703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45948.913963078703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45948.913963078703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45948.913963078703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45948.913963078703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45948.913963078703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45948.913963078703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45948.913963078703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45948.913963078703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45948.913963078703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45948.913963078703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45948.913963078703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45948.913963078703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45948.913963078703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45948.913963078703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45948.913963078703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45948.913963078703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45948.913963078703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45948.913963078703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45948.913963078703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45948.913963078703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45948.913963078703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45948.913963078703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45948.913963078703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45948.913963078703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45948.913963078703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45948.913963078703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45948.913963078703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45948.913963078703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45948.913963078703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45948.913963078703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45948.913963078703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45948.913963078703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45948.913963078703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45948.913963078703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45948.913963078703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45948.913963078703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45948.913963078703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45948.913963078703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45948.913963078703</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45948.913963078703</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39075</v>
      </c>
      <c r="B2" s="143" t="s">
        <v>5398</v>
      </c>
      <c r="C2" s="142">
        <v>1</v>
      </c>
      <c r="D2" s="143" t="s">
        <v>34463</v>
      </c>
      <c r="E2" s="142" t="s">
        <v>39076</v>
      </c>
      <c r="F2" s="144">
        <v>45926.772847222222</v>
      </c>
      <c r="G2" s="145">
        <f ca="1">IFERROR(NOW()-F2,"-")</f>
        <v>22.14111585648061</v>
      </c>
      <c r="H2" s="146">
        <v>45927.449074074102</v>
      </c>
      <c r="I2" s="143" t="str">
        <f>IFERROR(VLOOKUP(D2,DB!A:F,6,0),"")</f>
        <v>SCECO</v>
      </c>
      <c r="J2" s="143" t="str">
        <f>IFERROR(VLOOKUP(D2,DB!A:G,7,0),"")</f>
        <v>Weak</v>
      </c>
      <c r="K2" s="142" t="s">
        <v>39077</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39078</v>
      </c>
      <c r="B3" s="143" t="str">
        <f>IFERROR(VLOOKUP(D3,DB!A:K,11,0),"")</f>
        <v>R6</v>
      </c>
      <c r="C3" s="142">
        <v>1</v>
      </c>
      <c r="D3" s="143" t="s">
        <v>34282</v>
      </c>
      <c r="E3" s="142" t="s">
        <v>38964</v>
      </c>
      <c r="F3" s="146">
        <v>45939.529062499998</v>
      </c>
      <c r="G3" s="145">
        <f ca="1">IFERROR(NOW()-F3,"-")</f>
        <v>9.3849005787051283</v>
      </c>
      <c r="H3" s="146">
        <v>45927.987534722219</v>
      </c>
      <c r="I3" s="143" t="str">
        <f>IFERROR(VLOOKUP(D3,DB!A:F,6,0),"")</f>
        <v>SCECO</v>
      </c>
      <c r="J3" s="143" t="str">
        <f>IFERROR(VLOOKUP(D3,DB!A:G,7,0),"")</f>
        <v>Vandalized</v>
      </c>
      <c r="K3" s="142" t="s">
        <v>39079</v>
      </c>
      <c r="L3" s="143" t="str">
        <f>IFERROR(VLOOKUP(D3,DB!A:I,9,0),"")</f>
        <v>Latis</v>
      </c>
    </row>
    <row r="4" spans="1:16383" s="112" customFormat="1" ht="31.5" customHeight="1">
      <c r="A4" s="142" t="s">
        <v>39080</v>
      </c>
      <c r="B4" s="142" t="str">
        <f>IFERROR(VLOOKUP(D4,DB!A:K,11,0),"")</f>
        <v>R6</v>
      </c>
      <c r="C4" s="142">
        <v>1</v>
      </c>
      <c r="D4" s="142" t="s">
        <v>34126</v>
      </c>
      <c r="E4" s="142" t="s">
        <v>38964</v>
      </c>
      <c r="F4" s="146">
        <v>45948.797777777778</v>
      </c>
      <c r="G4" s="145">
        <f ca="1">IFERROR(NOW()-F4,"-")</f>
        <v>0.11618506944796536</v>
      </c>
      <c r="H4" s="146">
        <v>45948.797777777778</v>
      </c>
      <c r="I4" s="142" t="str">
        <f>IFERROR(VLOOKUP(D4,DB!A:F,6,0),"")</f>
        <v>SCECO</v>
      </c>
      <c r="J4" s="142" t="str">
        <f>IFERROR(VLOOKUP(D4,DB!A:G,7,0),"")</f>
        <v>Vandalized</v>
      </c>
      <c r="K4" s="142" t="s">
        <v>39081</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39082</v>
      </c>
      <c r="B5" s="142" t="str">
        <f>IFERROR(VLOOKUP(D5,DB!A:K,11,0),"")</f>
        <v>R6</v>
      </c>
      <c r="C5" s="142">
        <v>1</v>
      </c>
      <c r="D5" s="142" t="s">
        <v>32025</v>
      </c>
      <c r="E5" s="142" t="s">
        <v>38964</v>
      </c>
      <c r="F5" s="146">
        <v>45948.861689814818</v>
      </c>
      <c r="G5" s="145">
        <f ca="1">IFERROR(NOW()-F5,"-")</f>
        <v>5.22732638855814E-2</v>
      </c>
      <c r="H5" s="146">
        <v>45948.856099537035</v>
      </c>
      <c r="I5" s="142" t="str">
        <f>IFERROR(VLOOKUP(D5,DB!A:F,6,0),"")</f>
        <v>SCECO</v>
      </c>
      <c r="J5" s="142" t="str">
        <f>IFERROR(VLOOKUP(D5,DB!A:G,7,0),"")</f>
        <v>Dead+No BB Design</v>
      </c>
      <c r="K5" s="142" t="s">
        <v>39083</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45948.913963078703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45948.913963078703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45948.913963078703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45948.913963078703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45948.913963078703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45948.913963078703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45948.913963078703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45948.913963078703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45948.913963078703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45948.913963078703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45948.913963078703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45948.913963078703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45948.913963078703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45948.913963078703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45948.913963078703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45948.913963078703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45948.913963078703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45948.913963078703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45948.913963078703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45948.913963078703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45948.913963078703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45948.913963078703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45948.913963078703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45948.913963078703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45948.913963078703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45948.913963078703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45948.913963078703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45948.913963078703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45948.913963078703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45948.913963078703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45948.913963078703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45948.913963078703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45948.913963078703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45948.913963078703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45948.913963078703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45948.913963078703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45948.913963078703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45948.913963078703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45948.913963078703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45948.913963078703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45948.913963078703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45948.913963078703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45948.913963078703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45948.913963078703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45948.913963078703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45948.913963078703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45948.913963078703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45948.913963078703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45948.913963078703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45948.913963078703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45948.913963078703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45948.913963078703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45948.913963078703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45948.913963078703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45948.913963078703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45948.913963078703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45948.913963078703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45948.913963078703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45948.913963078703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45948.913963078703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45948.913963078703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45948.913963078703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45948.913963078703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45948.913963078703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45948.913963078703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45948.913963078703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45948.913963078703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45948.913963078703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45948.913963078703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45948.913963078703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45948.913963078703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45948.913963078703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45948.913963078703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45948.913963078703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45948.913963078703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45948.913963078703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45948.913963078703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45948.913963078703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45948.913963078703</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45948.913963078703</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45948.913963078703</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45948.913963078703</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2025-10-18T18:56:57Z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